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<sst xmlns="http://schemas.openxmlformats.org/spreadsheetml/2006/main" count="64" uniqueCount="54">
  <si>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t>L.p.</t>
  </si>
  <si>
    <t>Treść</t>
  </si>
  <si>
    <t>PW 2016</t>
  </si>
  <si>
    <t>proj budż. 2017</t>
  </si>
  <si>
    <t>Budżet   2017</t>
  </si>
  <si>
    <t xml:space="preserve">dochody bieżące </t>
  </si>
  <si>
    <t>dochody majątkowe</t>
  </si>
  <si>
    <t>wydatki bieżące</t>
  </si>
  <si>
    <t>wydatki majątkowe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</si>
  <si>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</si>
  <si>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</si>
  <si>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</si>
  <si>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</si>
  <si>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</si>
  <si>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</si>
  <si>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</si>
  <si>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</si>
  <si>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</si>
  <si>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</si>
  <si>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</si>
  <si>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</si>
  <si>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</si>
  <si>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</si>
  <si>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</si>
  <si>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 xml:space="preserve">Razem kredyty i pożyczki </t>
  </si>
  <si>
    <t xml:space="preserve">w tym kred i poż UE </t>
  </si>
  <si>
    <t>5.</t>
  </si>
  <si>
    <t>Spłaty pożyczek udzielonych</t>
  </si>
  <si>
    <t>6.</t>
  </si>
  <si>
    <t>Prywatyzacja majątku j.s.t.</t>
  </si>
  <si>
    <t>7.</t>
  </si>
  <si>
    <t>Nadwyżka budżetu z lat ubiegłych</t>
  </si>
  <si>
    <t>8.</t>
  </si>
  <si>
    <t>Obligacje skarbowe</t>
  </si>
  <si>
    <t>9.</t>
  </si>
  <si>
    <t>Inne papiery wartościowe</t>
  </si>
  <si>
    <t>10.</t>
  </si>
  <si>
    <t>Inne źródła (wolne środki)</t>
  </si>
  <si>
    <t>Rozchody ogółem :</t>
  </si>
  <si>
    <t>Spłaty kredytów</t>
  </si>
  <si>
    <t>Spłaty pożyczek</t>
  </si>
  <si>
    <t>Spłaty pożyczek otrzymanych na finansowanie zadań reali zowanych z udziałem środków pochodzących z budżetu UE</t>
  </si>
  <si>
    <t>Udzielone pożyczki</t>
  </si>
  <si>
    <t>Lokaty</t>
  </si>
  <si>
    <t>Wykup papierów wartościowych</t>
  </si>
  <si>
    <t>Wykup obligacji</t>
  </si>
  <si>
    <t>Rozchody z tytułu innych rozliczeń</t>
  </si>
  <si>
    <t xml:space="preserve"> W rozchodach razem spłaty kredytów  i pożyczek </t>
  </si>
  <si>
    <t xml:space="preserve">w tym UE </t>
  </si>
  <si>
    <t xml:space="preserve"> 31.12.16</t>
  </si>
  <si>
    <t xml:space="preserve"> 31.12.2017</t>
  </si>
  <si>
    <t>Uch Rady Miej28.01.17</t>
  </si>
  <si>
    <t>Zał. Nr 8 do Uchwały Rady Miejskiej w Jezioranach NrXXV/180/17 z dnia  28.01.2017w sprawie uchwalenia budżetu gminy na rok 2017  Pryzchody i rozchody budżetu ,Nadwyżka, DEFICYT gminy w 2017r</t>
  </si>
  <si>
    <t>31.12.2017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</si>
</sst>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0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7"/>
      <name val="Arial CE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i/>
      <sz val="6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i/>
      <sz val="6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60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61" fillId="0" borderId="13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4" fontId="62" fillId="34" borderId="12" xfId="0" applyNumberFormat="1" applyFont="1" applyFill="1" applyBorder="1" applyAlignment="1">
      <alignment wrapText="1"/>
    </xf>
    <xf numFmtId="4" fontId="62" fillId="34" borderId="12" xfId="0" applyNumberFormat="1" applyFont="1" applyFill="1" applyBorder="1" applyAlignment="1">
      <alignment/>
    </xf>
    <xf numFmtId="4" fontId="63" fillId="0" borderId="13" xfId="0" applyNumberFormat="1" applyFont="1" applyBorder="1" applyAlignment="1">
      <alignment/>
    </xf>
    <xf numFmtId="4" fontId="62" fillId="0" borderId="12" xfId="0" applyNumberFormat="1" applyFont="1" applyBorder="1" applyAlignment="1">
      <alignment wrapText="1"/>
    </xf>
    <xf numFmtId="4" fontId="62" fillId="0" borderId="12" xfId="0" applyNumberFormat="1" applyFont="1" applyBorder="1" applyAlignment="1">
      <alignment/>
    </xf>
    <xf numFmtId="4" fontId="62" fillId="0" borderId="16" xfId="0" applyNumberFormat="1" applyFont="1" applyBorder="1" applyAlignment="1">
      <alignment wrapText="1"/>
    </xf>
    <xf numFmtId="4" fontId="62" fillId="0" borderId="16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wrapText="1"/>
    </xf>
    <xf numFmtId="1" fontId="64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60" fillId="0" borderId="12" xfId="0" applyNumberFormat="1" applyFont="1" applyBorder="1" applyAlignment="1">
      <alignment wrapText="1"/>
    </xf>
    <xf numFmtId="0" fontId="60" fillId="0" borderId="12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vertical="center"/>
    </xf>
    <xf numFmtId="4" fontId="10" fillId="35" borderId="12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vertical="center"/>
    </xf>
    <xf numFmtId="4" fontId="10" fillId="34" borderId="12" xfId="0" applyNumberFormat="1" applyFont="1" applyFill="1" applyBorder="1" applyAlignment="1">
      <alignment horizontal="right" vertical="center"/>
    </xf>
    <xf numFmtId="4" fontId="11" fillId="34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" fontId="60" fillId="0" borderId="12" xfId="0" applyNumberFormat="1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4" fontId="0" fillId="0" borderId="13" xfId="0" applyNumberFormat="1" applyBorder="1" applyAlignment="1">
      <alignment/>
    </xf>
    <xf numFmtId="0" fontId="60" fillId="0" borderId="12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4" fontId="60" fillId="0" borderId="16" xfId="0" applyNumberFormat="1" applyFont="1" applyBorder="1" applyAlignment="1">
      <alignment/>
    </xf>
    <xf numFmtId="4" fontId="12" fillId="0" borderId="13" xfId="0" applyNumberFormat="1" applyFont="1" applyBorder="1" applyAlignment="1">
      <alignment horizontal="right" vertical="center"/>
    </xf>
    <xf numFmtId="4" fontId="60" fillId="0" borderId="17" xfId="0" applyNumberFormat="1" applyFont="1" applyBorder="1" applyAlignment="1">
      <alignment wrapText="1"/>
    </xf>
    <xf numFmtId="4" fontId="60" fillId="0" borderId="17" xfId="0" applyNumberFormat="1" applyFont="1" applyBorder="1" applyAlignment="1">
      <alignment/>
    </xf>
    <xf numFmtId="4" fontId="60" fillId="0" borderId="13" xfId="0" applyNumberFormat="1" applyFont="1" applyBorder="1" applyAlignment="1">
      <alignment/>
    </xf>
    <xf numFmtId="0" fontId="15" fillId="0" borderId="19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4" fontId="17" fillId="0" borderId="12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62" fillId="0" borderId="12" xfId="0" applyFont="1" applyBorder="1" applyAlignment="1">
      <alignment wrapText="1"/>
    </xf>
    <xf numFmtId="4" fontId="62" fillId="0" borderId="13" xfId="0" applyNumberFormat="1" applyFont="1" applyBorder="1" applyAlignment="1">
      <alignment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/>
    </xf>
    <xf numFmtId="4" fontId="66" fillId="0" borderId="0" xfId="0" applyNumberFormat="1" applyFont="1" applyAlignment="1">
      <alignment/>
    </xf>
    <xf numFmtId="0" fontId="62" fillId="0" borderId="0" xfId="0" applyFont="1" applyAlignment="1">
      <alignment vertical="center"/>
    </xf>
    <xf numFmtId="4" fontId="67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E41" sqref="E40:E45"/>
    </sheetView>
  </sheetViews>
  <sheetFormatPr defaultColWidth="9.140625" defaultRowHeight="15"/>
  <cols>
    <col min="2" max="2" width="31.57421875" style="0" customWidth="1"/>
    <col min="3" max="3" width="11.28125" style="0" customWidth="1"/>
    <col min="4" max="4" width="11.57421875" style="0" customWidth="1"/>
    <col min="5" max="5" width="14.8515625" style="0" customWidth="1"/>
  </cols>
  <sheetData>
    <row r="1" spans="1:4" ht="15">
      <c r="A1" s="74" t="s">
        <v>52</v>
      </c>
      <c r="B1" s="74"/>
      <c r="C1" s="74"/>
      <c r="D1" s="74"/>
    </row>
    <row r="2" spans="1:5" ht="41.25" customHeight="1">
      <c r="A2" s="75"/>
      <c r="B2" s="75"/>
      <c r="C2" s="75"/>
      <c r="D2" s="75"/>
      <c r="E2" s="1" t="s">
        <v>51</v>
      </c>
    </row>
    <row r="3" spans="1:5" ht="30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ht="15">
      <c r="A4" s="6"/>
      <c r="B4" s="7"/>
      <c r="C4" s="8"/>
      <c r="D4" s="9"/>
      <c r="E4" s="10"/>
    </row>
    <row r="5" spans="1:5" ht="15">
      <c r="A5" s="6"/>
      <c r="B5" s="11" t="s">
        <v>5</v>
      </c>
      <c r="C5" s="12">
        <v>29148073.89</v>
      </c>
      <c r="D5" s="13">
        <v>30105871.45</v>
      </c>
      <c r="E5" s="72">
        <v>30497471.45</v>
      </c>
    </row>
    <row r="6" spans="1:5" ht="15">
      <c r="A6" s="6"/>
      <c r="B6" s="11" t="s">
        <v>6</v>
      </c>
      <c r="C6" s="15">
        <v>206501.09</v>
      </c>
      <c r="D6" s="16">
        <v>4115743.07</v>
      </c>
      <c r="E6" s="72">
        <v>4460211.07</v>
      </c>
    </row>
    <row r="7" spans="1:5" ht="15">
      <c r="A7" s="6"/>
      <c r="B7" s="11" t="s">
        <v>7</v>
      </c>
      <c r="C7" s="12">
        <v>27001484.5</v>
      </c>
      <c r="D7" s="13">
        <v>29451170.77</v>
      </c>
      <c r="E7" s="72">
        <v>29758964.05</v>
      </c>
    </row>
    <row r="8" spans="1:5" ht="15">
      <c r="A8" s="6"/>
      <c r="B8" s="11" t="s">
        <v>8</v>
      </c>
      <c r="C8" s="17">
        <v>502970.63</v>
      </c>
      <c r="D8" s="18">
        <v>7126265.69</v>
      </c>
      <c r="E8" s="72">
        <v>7354540.41</v>
      </c>
    </row>
    <row r="9" spans="1:5" ht="15">
      <c r="A9" s="19">
        <v>1</v>
      </c>
      <c r="B9" s="19">
        <v>2</v>
      </c>
      <c r="C9" s="20">
        <v>5</v>
      </c>
      <c r="D9" s="21">
        <v>6</v>
      </c>
      <c r="E9" s="14"/>
    </row>
    <row r="10" spans="1:5" ht="15">
      <c r="A10" s="22" t="s">
        <v>9</v>
      </c>
      <c r="B10" s="23" t="s">
        <v>10</v>
      </c>
      <c r="C10" s="24">
        <f>C5+C6</f>
        <v>29354574.98</v>
      </c>
      <c r="D10" s="24">
        <f>D5+D6</f>
        <v>34221614.519999996</v>
      </c>
      <c r="E10" s="25">
        <f>E5+E6</f>
        <v>34957682.519999996</v>
      </c>
    </row>
    <row r="11" spans="1:5" ht="15">
      <c r="A11" s="26" t="s">
        <v>11</v>
      </c>
      <c r="B11" s="27" t="s">
        <v>12</v>
      </c>
      <c r="C11" s="28">
        <f>C7+C8</f>
        <v>27504455.13</v>
      </c>
      <c r="D11" s="28">
        <f>D7+D8</f>
        <v>36577436.46</v>
      </c>
      <c r="E11" s="34">
        <f>E7+E8</f>
        <v>37113504.46</v>
      </c>
    </row>
    <row r="12" spans="1:5" ht="15">
      <c r="A12" s="26"/>
      <c r="B12" s="27" t="s">
        <v>13</v>
      </c>
      <c r="C12" s="29">
        <f>C10-C11</f>
        <v>1850119.8500000015</v>
      </c>
      <c r="D12" s="30"/>
      <c r="E12" s="14"/>
    </row>
    <row r="13" spans="1:5" ht="15.75" thickBot="1">
      <c r="A13" s="31"/>
      <c r="B13" s="32" t="s">
        <v>14</v>
      </c>
      <c r="C13" s="33"/>
      <c r="D13" s="33">
        <f>D10-D11</f>
        <v>-2355821.940000005</v>
      </c>
      <c r="E13" s="34">
        <f>E10-E11</f>
        <v>-2155821.940000005</v>
      </c>
    </row>
    <row r="14" spans="1:5" ht="15.75" thickBot="1">
      <c r="A14" s="35" t="s">
        <v>15</v>
      </c>
      <c r="B14" s="36" t="s">
        <v>16</v>
      </c>
      <c r="C14" s="37">
        <f>C16-C29</f>
        <v>-372401.1599999999</v>
      </c>
      <c r="D14" s="37">
        <f>D16-D29</f>
        <v>2355821.94</v>
      </c>
      <c r="E14" s="38">
        <f>E16-E29</f>
        <v>2155821.94</v>
      </c>
    </row>
    <row r="15" spans="1:5" ht="15.75" thickBot="1">
      <c r="A15" s="39"/>
      <c r="B15" s="40"/>
      <c r="C15" s="41">
        <f>C13-C29</f>
        <v>-1555725.94</v>
      </c>
      <c r="D15" s="41">
        <f>D13-D29</f>
        <v>-3643141.940000005</v>
      </c>
      <c r="E15" s="42">
        <f>E13-E29</f>
        <v>-3453141.940000005</v>
      </c>
    </row>
    <row r="16" spans="1:5" ht="15.75" thickBot="1">
      <c r="A16" s="76" t="s">
        <v>17</v>
      </c>
      <c r="B16" s="77"/>
      <c r="C16" s="43">
        <f>C17+C18+C19+C20+C23+C24+C25+C26+C27+C28</f>
        <v>1183324.78</v>
      </c>
      <c r="D16" s="43">
        <f>D17+D18+D19+D20+D23+D24+D25+D26+D27+D28</f>
        <v>3643141.94</v>
      </c>
      <c r="E16" s="44">
        <f>E17+E18+E19+E20+E23+E24+E25+E26+E27+E28</f>
        <v>3453141.94</v>
      </c>
    </row>
    <row r="17" spans="1:5" ht="15">
      <c r="A17" s="45" t="s">
        <v>9</v>
      </c>
      <c r="B17" s="46" t="s">
        <v>18</v>
      </c>
      <c r="C17" s="29">
        <v>0</v>
      </c>
      <c r="D17" s="47">
        <v>0</v>
      </c>
      <c r="E17" s="73"/>
    </row>
    <row r="18" spans="1:5" ht="15">
      <c r="A18" s="45" t="s">
        <v>11</v>
      </c>
      <c r="B18" s="46" t="s">
        <v>19</v>
      </c>
      <c r="C18" s="29"/>
      <c r="D18" s="47">
        <v>3643141.94</v>
      </c>
      <c r="E18" s="14">
        <v>3443141.94</v>
      </c>
    </row>
    <row r="19" spans="1:5" ht="12" customHeight="1">
      <c r="A19" s="45" t="s">
        <v>20</v>
      </c>
      <c r="B19" s="46" t="s">
        <v>21</v>
      </c>
      <c r="C19" s="29"/>
      <c r="D19" s="30"/>
      <c r="E19" s="14"/>
    </row>
    <row r="20" spans="1:5" ht="33.75" customHeight="1">
      <c r="A20" s="26" t="s">
        <v>22</v>
      </c>
      <c r="B20" s="48" t="s">
        <v>23</v>
      </c>
      <c r="C20" s="29"/>
      <c r="D20" s="30"/>
      <c r="E20" s="14"/>
    </row>
    <row r="21" spans="1:5" ht="15">
      <c r="A21" s="26"/>
      <c r="B21" s="49" t="s">
        <v>24</v>
      </c>
      <c r="C21" s="43">
        <f>C17+C18+C19+C20</f>
        <v>0</v>
      </c>
      <c r="D21" s="43">
        <f>D17+D18+D19+D20</f>
        <v>3643141.94</v>
      </c>
      <c r="E21" s="43">
        <f>E17+E18+E19+E20</f>
        <v>3443141.94</v>
      </c>
    </row>
    <row r="22" spans="1:5" ht="15">
      <c r="A22" s="26"/>
      <c r="B22" s="49" t="s">
        <v>25</v>
      </c>
      <c r="C22" s="29"/>
      <c r="D22" s="30"/>
      <c r="E22" s="50"/>
    </row>
    <row r="23" spans="1:5" ht="15">
      <c r="A23" s="26" t="s">
        <v>26</v>
      </c>
      <c r="B23" s="27" t="s">
        <v>27</v>
      </c>
      <c r="C23" s="29"/>
      <c r="D23" s="30"/>
      <c r="E23" s="50">
        <v>10000</v>
      </c>
    </row>
    <row r="24" spans="1:5" ht="15">
      <c r="A24" s="26" t="s">
        <v>28</v>
      </c>
      <c r="B24" s="27" t="s">
        <v>29</v>
      </c>
      <c r="C24" s="29"/>
      <c r="D24" s="30"/>
      <c r="E24" s="50"/>
    </row>
    <row r="25" spans="1:5" ht="15">
      <c r="A25" s="26" t="s">
        <v>30</v>
      </c>
      <c r="B25" s="27" t="s">
        <v>31</v>
      </c>
      <c r="C25" s="29">
        <v>1183324.78</v>
      </c>
      <c r="D25" s="47">
        <v>0</v>
      </c>
      <c r="E25" s="50"/>
    </row>
    <row r="26" spans="1:5" ht="15">
      <c r="A26" s="26" t="s">
        <v>32</v>
      </c>
      <c r="B26" s="27" t="s">
        <v>33</v>
      </c>
      <c r="C26" s="51"/>
      <c r="D26" s="47"/>
      <c r="E26" s="50"/>
    </row>
    <row r="27" spans="1:5" ht="15">
      <c r="A27" s="26" t="s">
        <v>34</v>
      </c>
      <c r="B27" s="27" t="s">
        <v>35</v>
      </c>
      <c r="C27" s="51"/>
      <c r="D27" s="47"/>
      <c r="E27" s="50"/>
    </row>
    <row r="28" spans="1:5" ht="15">
      <c r="A28" s="22" t="s">
        <v>36</v>
      </c>
      <c r="B28" s="23" t="s">
        <v>37</v>
      </c>
      <c r="C28" s="52"/>
      <c r="D28" s="53"/>
      <c r="E28" s="50"/>
    </row>
    <row r="29" spans="1:5" ht="15">
      <c r="A29" s="78" t="s">
        <v>38</v>
      </c>
      <c r="B29" s="78"/>
      <c r="C29" s="54">
        <f>C30+C31+C32+C33+C34+C35++C36+C37</f>
        <v>1555725.94</v>
      </c>
      <c r="D29" s="43">
        <f>D30+D31+D32+D37</f>
        <v>1287320</v>
      </c>
      <c r="E29" s="54">
        <f>E30+E31+E32+E33+E37</f>
        <v>1297320</v>
      </c>
    </row>
    <row r="30" spans="1:5" ht="15">
      <c r="A30" s="45" t="s">
        <v>9</v>
      </c>
      <c r="B30" s="46" t="s">
        <v>39</v>
      </c>
      <c r="C30" s="55">
        <v>1518227.94</v>
      </c>
      <c r="D30" s="56">
        <v>486820</v>
      </c>
      <c r="E30" s="57">
        <v>486820</v>
      </c>
    </row>
    <row r="31" spans="1:5" ht="15">
      <c r="A31" s="26" t="s">
        <v>11</v>
      </c>
      <c r="B31" s="27" t="s">
        <v>40</v>
      </c>
      <c r="C31" s="29"/>
      <c r="D31" s="47">
        <v>740500</v>
      </c>
      <c r="E31" s="57">
        <v>740500</v>
      </c>
    </row>
    <row r="32" spans="1:5" ht="19.5" customHeight="1">
      <c r="A32" s="26" t="s">
        <v>20</v>
      </c>
      <c r="B32" s="58" t="s">
        <v>41</v>
      </c>
      <c r="C32" s="29"/>
      <c r="D32" s="47"/>
      <c r="E32" s="50"/>
    </row>
    <row r="33" spans="1:5" ht="15">
      <c r="A33" s="26" t="s">
        <v>22</v>
      </c>
      <c r="B33" s="27" t="s">
        <v>42</v>
      </c>
      <c r="C33" s="29"/>
      <c r="D33" s="47"/>
      <c r="E33" s="50">
        <v>10000</v>
      </c>
    </row>
    <row r="34" spans="1:5" ht="12" customHeight="1">
      <c r="A34" s="26" t="s">
        <v>26</v>
      </c>
      <c r="B34" s="27" t="s">
        <v>43</v>
      </c>
      <c r="C34" s="29"/>
      <c r="D34" s="47"/>
      <c r="E34" s="50"/>
    </row>
    <row r="35" spans="1:5" ht="11.25" customHeight="1">
      <c r="A35" s="26" t="s">
        <v>28</v>
      </c>
      <c r="B35" s="27" t="s">
        <v>44</v>
      </c>
      <c r="C35" s="29"/>
      <c r="D35" s="47"/>
      <c r="E35" s="50"/>
    </row>
    <row r="36" spans="1:5" ht="15">
      <c r="A36" s="26" t="s">
        <v>30</v>
      </c>
      <c r="B36" s="59" t="s">
        <v>45</v>
      </c>
      <c r="C36" s="29"/>
      <c r="D36" s="47"/>
      <c r="E36" s="50"/>
    </row>
    <row r="37" spans="1:5" ht="15.75" thickBot="1">
      <c r="A37" s="60" t="s">
        <v>32</v>
      </c>
      <c r="B37" s="61" t="s">
        <v>46</v>
      </c>
      <c r="C37" s="29">
        <v>37498</v>
      </c>
      <c r="D37" s="47">
        <v>60000</v>
      </c>
      <c r="E37" s="57">
        <v>60000</v>
      </c>
    </row>
    <row r="38" spans="1:5" ht="15">
      <c r="A38" s="62"/>
      <c r="B38" s="63" t="s">
        <v>47</v>
      </c>
      <c r="C38" s="64">
        <f>C30+C31+C32</f>
        <v>1518227.94</v>
      </c>
      <c r="D38" s="64">
        <v>1227320</v>
      </c>
      <c r="E38" s="65">
        <v>1227320</v>
      </c>
    </row>
    <row r="39" spans="1:5" ht="7.5" customHeight="1">
      <c r="A39" s="62"/>
      <c r="B39" s="71" t="s">
        <v>48</v>
      </c>
      <c r="C39" s="66"/>
      <c r="D39" s="16"/>
      <c r="E39" s="67"/>
    </row>
    <row r="40" spans="3:5" ht="15">
      <c r="C40" s="68">
        <v>15018139.96</v>
      </c>
      <c r="D40" s="68">
        <v>13462414.02</v>
      </c>
      <c r="E40" s="67">
        <v>13462414.02</v>
      </c>
    </row>
    <row r="41" spans="3:5" ht="11.25" customHeight="1">
      <c r="C41" s="68">
        <v>-37498</v>
      </c>
      <c r="D41" s="68">
        <v>-60000</v>
      </c>
      <c r="E41" s="67">
        <v>-60000</v>
      </c>
    </row>
    <row r="42" spans="3:5" ht="12" customHeight="1">
      <c r="C42" s="68">
        <v>-1518227.94</v>
      </c>
      <c r="D42" s="68">
        <v>-1227320</v>
      </c>
      <c r="E42" s="67">
        <v>-1227320</v>
      </c>
    </row>
    <row r="43" spans="2:5" ht="12.75" customHeight="1">
      <c r="B43" s="69" t="s">
        <v>49</v>
      </c>
      <c r="C43" s="70">
        <f>SUM(C40:C42)</f>
        <v>13462414.020000001</v>
      </c>
      <c r="D43" s="68">
        <v>3643141.94</v>
      </c>
      <c r="E43" s="67">
        <v>-10000</v>
      </c>
    </row>
    <row r="44" spans="2:5" ht="15">
      <c r="B44" s="69" t="s">
        <v>50</v>
      </c>
      <c r="D44" s="70">
        <f>SUM(D40:D43)</f>
        <v>15818235.959999999</v>
      </c>
      <c r="E44" s="67">
        <v>3453141.94</v>
      </c>
    </row>
    <row r="45" spans="2:5" ht="15">
      <c r="B45" s="69" t="s">
        <v>53</v>
      </c>
      <c r="E45" s="67">
        <f>SUM(E40:E44)</f>
        <v>15618235.959999999</v>
      </c>
    </row>
  </sheetData>
  <sheetProtection/>
  <mergeCells count="3">
    <mergeCell ref="A1:D2"/>
    <mergeCell ref="A16:B16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2017-02-16T13:15:56Z</dcterms:modified>
  <cp:category/>
  <cp:version/>
  <cp:contentType/>
  <cp:contentStatus/>
</cp:coreProperties>
</file>