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<sst xmlns="http://schemas.openxmlformats.org/spreadsheetml/2006/main" count="136" uniqueCount="79">
  <si>
    <t>Dział</t>
  </si>
  <si>
    <t>Rozdział</t>
  </si>
  <si>
    <t>Par</t>
  </si>
  <si>
    <t>Treść</t>
  </si>
  <si>
    <t>Plan</t>
  </si>
  <si>
    <t>zmiana</t>
  </si>
  <si>
    <t>Plan po zmianach</t>
  </si>
  <si>
    <t>DOCHODY</t>
  </si>
  <si>
    <t>0010</t>
  </si>
  <si>
    <t>2010</t>
  </si>
  <si>
    <t>2030</t>
  </si>
  <si>
    <t>DZIAŁALNOŚĆ USŁUGOWA</t>
  </si>
  <si>
    <t>Plany zagospodarowania przestrzennego</t>
  </si>
  <si>
    <t>Zakup usług pozostałych</t>
  </si>
  <si>
    <t>Doch.od osób prawnych, od osób fizycznych i od innych jednsotek nieposiadajacych osobowości prawnej oraz wydatki związane z ich poborem</t>
  </si>
  <si>
    <t>Udziały gmin w podatkach stanowiacych dochód budżetu państwa</t>
  </si>
  <si>
    <t>RÓŻNE ROZLICZENIA</t>
  </si>
  <si>
    <t>Część oświatowa subwencji ogólnej dla jst</t>
  </si>
  <si>
    <t>OCHRONA ZDROWIA</t>
  </si>
  <si>
    <t>Pozostałą działalnosć</t>
  </si>
  <si>
    <t>POMOC SPOŁECZNA</t>
  </si>
  <si>
    <t>Świadczenia rodzinne, świadczenia z funduszu alimentacyjnego oraz składki na ubezpieczenia emerytalne i renowe z ubezpieczenia społecznego</t>
  </si>
  <si>
    <t>Składki na ubezpieczenie zdrowotne opłacane za osoby pobierające niektóre świadczenia z pomocy społecznej, niektóre świadczenia rodzinne oraz za osoby uczestniczące w zajęciach cntrum integracji społecznej</t>
  </si>
  <si>
    <t>Zasiłki i pomoc w naturze oraz składki na ubezp.emerytalne i rentowe</t>
  </si>
  <si>
    <t>Ośrodki pomocy społecznej</t>
  </si>
  <si>
    <t>Zasiłki stałe</t>
  </si>
  <si>
    <t>Podatek dochodowy od osób fizycznych</t>
  </si>
  <si>
    <t>Dotacje celoe otrzymane z budżetu państwa na realizację zadań bieżących z zakresu administracji rządowej oraz innych zadań zleconych gminie</t>
  </si>
  <si>
    <t>Dotacje celowe otrzymane z budżetu państwa na realizację własnych zadań bieżących</t>
  </si>
  <si>
    <t>Subwencje ogólne z budżetu</t>
  </si>
  <si>
    <t>WYDATKI</t>
  </si>
  <si>
    <t>Świadczenia rodzinne  - zlecone</t>
  </si>
  <si>
    <t>Świadczenia rodzinne  - własne</t>
  </si>
  <si>
    <t>Składki zdrowotne-zlecone</t>
  </si>
  <si>
    <t>Składki zdrowotne-własne</t>
  </si>
  <si>
    <t>Zasiłki i pomoc w naturze -własne</t>
  </si>
  <si>
    <t>Świadczenia społeczne</t>
  </si>
  <si>
    <t>Zasiłki stałe-własne</t>
  </si>
  <si>
    <t>Ośrodki Pomocy Społecznej</t>
  </si>
  <si>
    <t>Wynagrodzenia osobowe</t>
  </si>
  <si>
    <t>Zakup materiałów i wyposażenia</t>
  </si>
  <si>
    <t>Zakup energii</t>
  </si>
  <si>
    <t>Opł.czynszu za lokal</t>
  </si>
  <si>
    <t>Pozostała działalność</t>
  </si>
  <si>
    <t>Składki ZUS</t>
  </si>
  <si>
    <t>Składki na FP</t>
  </si>
  <si>
    <t>Domy Pomocy Społecznej</t>
  </si>
  <si>
    <t>Odpis na ZFŚS</t>
  </si>
  <si>
    <t>Centra Integracji Społecznej</t>
  </si>
  <si>
    <t>Zakup usług przez jst od innych jst</t>
  </si>
  <si>
    <t>Wydatki osobowe niezaliczane do wynagrodzeń</t>
  </si>
  <si>
    <t>Świadczenia społezne</t>
  </si>
  <si>
    <t>Dodatkowe wynagrodzenia roczne</t>
  </si>
  <si>
    <t>Składki FP</t>
  </si>
  <si>
    <t>Zakup usług remontowych</t>
  </si>
  <si>
    <t>Zakup usług zdrowotnych</t>
  </si>
  <si>
    <t>Zakup usług telekomunikacyjnych w telefonii stacjonarnej</t>
  </si>
  <si>
    <t>Opłaty za administrowanie i czynsze</t>
  </si>
  <si>
    <t>Słuzbowe podróże krajowe</t>
  </si>
  <si>
    <t>Szkolenia pracowników</t>
  </si>
  <si>
    <t>Składki zdrowotne</t>
  </si>
  <si>
    <t>Pozostałe dochody</t>
  </si>
  <si>
    <t>Zmiana dochodów</t>
  </si>
  <si>
    <t>Ogółem</t>
  </si>
  <si>
    <t>Pozostałe wydatki</t>
  </si>
  <si>
    <t>Zmiana wydatków</t>
  </si>
  <si>
    <t>GOSPODARKA MIESZKANIOWA</t>
  </si>
  <si>
    <t>Zakłady gospodarki mieszkaniowej</t>
  </si>
  <si>
    <t>ADMINISTRACJA PUBLICZNA</t>
  </si>
  <si>
    <t>Urzędy naczelnych i centralnych organów administracji rządowej</t>
  </si>
  <si>
    <t>Urzędy gmin</t>
  </si>
  <si>
    <t>TRANSPORT I ŁĄCZNOŚĆ</t>
  </si>
  <si>
    <t>Drogi gminne</t>
  </si>
  <si>
    <t>Dodatkowe wynagrodzenie roczne</t>
  </si>
  <si>
    <t>Różne opłaty i składki</t>
  </si>
  <si>
    <t>Rózne opłaty i składki</t>
  </si>
  <si>
    <t>Wynagrodzenia bezosobowe</t>
  </si>
  <si>
    <t>Pobór podatków, opłat i niepodatkowych należności budżetowych</t>
  </si>
  <si>
    <t>Zał. Nr 2a do uchwały Rady Miejskiej w Jezioranach Nr VII/34/2011 z dnia 31.03.2011 w sprawie zmian w budżecie gminy Jeziorany na rok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</si>
</sst>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 vertical="top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60" zoomScalePageLayoutView="0" workbookViewId="0" topLeftCell="A1">
      <selection activeCell="K4" sqref="K4"/>
    </sheetView>
  </sheetViews>
  <sheetFormatPr defaultColWidth="9.140625" defaultRowHeight="12.75"/>
  <cols>
    <col min="1" max="1" width="5.421875" style="1" customWidth="1"/>
    <col min="2" max="2" width="9.140625" style="1" customWidth="1"/>
    <col min="3" max="3" width="5.7109375" style="1" customWidth="1"/>
    <col min="4" max="4" width="41.140625" style="20" customWidth="1"/>
    <col min="5" max="5" width="12.28125" style="1" bestFit="1" customWidth="1"/>
    <col min="6" max="6" width="9.8515625" style="1" bestFit="1" customWidth="1"/>
    <col min="7" max="7" width="15.57421875" style="1" customWidth="1"/>
    <col min="8" max="16384" width="9.140625" style="1" customWidth="1"/>
  </cols>
  <sheetData>
    <row r="1" spans="1:7" ht="33" customHeight="1">
      <c r="A1" s="28" t="s">
        <v>78</v>
      </c>
      <c r="B1" s="28"/>
      <c r="C1" s="28"/>
      <c r="D1" s="28"/>
      <c r="E1" s="28"/>
      <c r="F1" s="28"/>
      <c r="G1" s="28"/>
    </row>
    <row r="2" ht="12.75">
      <c r="D2" s="20" t="s">
        <v>30</v>
      </c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32">
        <v>600</v>
      </c>
      <c r="B4" s="2"/>
      <c r="C4" s="2"/>
      <c r="D4" s="23" t="s">
        <v>71</v>
      </c>
      <c r="E4" s="27">
        <f>E5</f>
        <v>47750</v>
      </c>
      <c r="F4" s="27">
        <f>F5</f>
        <v>0</v>
      </c>
      <c r="G4" s="27">
        <f>G5</f>
        <v>47750</v>
      </c>
    </row>
    <row r="5" spans="1:7" ht="12.75">
      <c r="A5" s="37"/>
      <c r="B5" s="39">
        <v>60016</v>
      </c>
      <c r="C5" s="2"/>
      <c r="D5" s="23" t="s">
        <v>72</v>
      </c>
      <c r="E5" s="27">
        <f>E6+E7+E8+E9+E10</f>
        <v>47750</v>
      </c>
      <c r="F5" s="27">
        <f>F6+F7+F8+F9+F10</f>
        <v>0</v>
      </c>
      <c r="G5" s="27">
        <f>G6+G7+G8+G9+G10</f>
        <v>47750</v>
      </c>
    </row>
    <row r="6" spans="1:7" ht="12.75">
      <c r="A6" s="37"/>
      <c r="B6" s="40"/>
      <c r="C6" s="2">
        <v>4040</v>
      </c>
      <c r="D6" s="2" t="s">
        <v>73</v>
      </c>
      <c r="E6" s="26">
        <v>9950</v>
      </c>
      <c r="F6" s="26">
        <v>6285</v>
      </c>
      <c r="G6" s="26">
        <f>E6+F6</f>
        <v>16235</v>
      </c>
    </row>
    <row r="7" spans="1:7" ht="12.75">
      <c r="A7" s="37"/>
      <c r="B7" s="40"/>
      <c r="C7" s="2">
        <v>4170</v>
      </c>
      <c r="D7" s="2" t="s">
        <v>76</v>
      </c>
      <c r="E7" s="26">
        <v>8800</v>
      </c>
      <c r="F7" s="26">
        <v>8000</v>
      </c>
      <c r="G7" s="26">
        <f>E7+F7</f>
        <v>16800</v>
      </c>
    </row>
    <row r="8" spans="1:7" ht="12.75">
      <c r="A8" s="37"/>
      <c r="B8" s="40"/>
      <c r="C8" s="2">
        <v>4400</v>
      </c>
      <c r="D8" s="22" t="s">
        <v>57</v>
      </c>
      <c r="E8" s="26">
        <v>11000</v>
      </c>
      <c r="F8" s="26">
        <v>-6385</v>
      </c>
      <c r="G8" s="26">
        <f>E8+F8</f>
        <v>4615</v>
      </c>
    </row>
    <row r="9" spans="1:7" ht="12.75">
      <c r="A9" s="37"/>
      <c r="B9" s="40"/>
      <c r="C9" s="2">
        <v>4430</v>
      </c>
      <c r="D9" s="2" t="s">
        <v>74</v>
      </c>
      <c r="E9" s="26"/>
      <c r="F9" s="26">
        <v>100</v>
      </c>
      <c r="G9" s="26">
        <f>E9+F9</f>
        <v>100</v>
      </c>
    </row>
    <row r="10" spans="1:7" ht="12.75">
      <c r="A10" s="38"/>
      <c r="B10" s="41"/>
      <c r="C10" s="2">
        <v>4440</v>
      </c>
      <c r="D10" s="2" t="s">
        <v>47</v>
      </c>
      <c r="E10" s="26">
        <v>18000</v>
      </c>
      <c r="F10" s="26">
        <v>-8000</v>
      </c>
      <c r="G10" s="26">
        <f>E10+F10</f>
        <v>10000</v>
      </c>
    </row>
    <row r="11" spans="1:7" ht="12.75">
      <c r="A11" s="32">
        <v>700</v>
      </c>
      <c r="B11" s="23"/>
      <c r="C11" s="23"/>
      <c r="D11" s="23" t="s">
        <v>66</v>
      </c>
      <c r="E11" s="8">
        <f>E12</f>
        <v>0</v>
      </c>
      <c r="F11" s="8">
        <f>F12</f>
        <v>13860</v>
      </c>
      <c r="G11" s="8">
        <f>G12</f>
        <v>13860</v>
      </c>
    </row>
    <row r="12" spans="1:7" ht="12.75">
      <c r="A12" s="33"/>
      <c r="B12" s="32">
        <v>70001</v>
      </c>
      <c r="C12" s="23"/>
      <c r="D12" s="23" t="s">
        <v>67</v>
      </c>
      <c r="E12" s="8">
        <f>E13+E14+E15</f>
        <v>0</v>
      </c>
      <c r="F12" s="8">
        <f>F13+F14+F15</f>
        <v>13860</v>
      </c>
      <c r="G12" s="8">
        <f>G13+G14+G15</f>
        <v>13860</v>
      </c>
    </row>
    <row r="13" spans="1:7" ht="12.75">
      <c r="A13" s="33"/>
      <c r="B13" s="33"/>
      <c r="C13" s="2">
        <v>4010</v>
      </c>
      <c r="D13" s="22" t="s">
        <v>39</v>
      </c>
      <c r="E13" s="10"/>
      <c r="F13" s="10">
        <v>10020</v>
      </c>
      <c r="G13" s="10">
        <f>E13+F13</f>
        <v>10020</v>
      </c>
    </row>
    <row r="14" spans="1:7" ht="12.75">
      <c r="A14" s="33"/>
      <c r="B14" s="33"/>
      <c r="C14" s="2">
        <v>4110</v>
      </c>
      <c r="D14" s="22" t="s">
        <v>44</v>
      </c>
      <c r="E14" s="10"/>
      <c r="F14" s="10">
        <v>1785</v>
      </c>
      <c r="G14" s="10">
        <f>E14+F14</f>
        <v>1785</v>
      </c>
    </row>
    <row r="15" spans="1:7" ht="12.75">
      <c r="A15" s="34"/>
      <c r="B15" s="34"/>
      <c r="C15" s="2">
        <v>4120</v>
      </c>
      <c r="D15" s="22" t="s">
        <v>53</v>
      </c>
      <c r="E15" s="10"/>
      <c r="F15" s="10">
        <v>2055</v>
      </c>
      <c r="G15" s="10">
        <f>E15+F15</f>
        <v>2055</v>
      </c>
    </row>
    <row r="16" spans="1:7" ht="12.75">
      <c r="A16" s="29">
        <v>710</v>
      </c>
      <c r="B16" s="17"/>
      <c r="C16" s="17"/>
      <c r="D16" s="21" t="s">
        <v>11</v>
      </c>
      <c r="E16" s="13">
        <f aca="true" t="shared" si="0" ref="E16:G17">E17</f>
        <v>26188</v>
      </c>
      <c r="F16" s="13">
        <f t="shared" si="0"/>
        <v>17400</v>
      </c>
      <c r="G16" s="13">
        <f t="shared" si="0"/>
        <v>43588</v>
      </c>
    </row>
    <row r="17" spans="1:7" ht="12.75">
      <c r="A17" s="30"/>
      <c r="B17" s="29">
        <v>71004</v>
      </c>
      <c r="C17" s="17"/>
      <c r="D17" s="21" t="s">
        <v>12</v>
      </c>
      <c r="E17" s="13">
        <f t="shared" si="0"/>
        <v>26188</v>
      </c>
      <c r="F17" s="13">
        <f t="shared" si="0"/>
        <v>17400</v>
      </c>
      <c r="G17" s="13">
        <f t="shared" si="0"/>
        <v>43588</v>
      </c>
    </row>
    <row r="18" spans="1:7" ht="12.75">
      <c r="A18" s="31"/>
      <c r="B18" s="31"/>
      <c r="C18" s="3">
        <v>4300</v>
      </c>
      <c r="D18" s="22" t="s">
        <v>13</v>
      </c>
      <c r="E18" s="16">
        <v>26188</v>
      </c>
      <c r="F18" s="16">
        <v>17400</v>
      </c>
      <c r="G18" s="16">
        <f>E18+F18</f>
        <v>43588</v>
      </c>
    </row>
    <row r="19" spans="1:7" ht="12.75">
      <c r="A19" s="29">
        <v>750</v>
      </c>
      <c r="B19" s="24"/>
      <c r="C19" s="17"/>
      <c r="D19" s="21" t="s">
        <v>68</v>
      </c>
      <c r="E19" s="13">
        <f>E20+E22</f>
        <v>1452136</v>
      </c>
      <c r="F19" s="13">
        <f>F20+F22</f>
        <v>60036</v>
      </c>
      <c r="G19" s="13">
        <f>G20+G22</f>
        <v>1512172</v>
      </c>
    </row>
    <row r="20" spans="1:7" s="25" customFormat="1" ht="25.5">
      <c r="A20" s="45"/>
      <c r="B20" s="29">
        <v>75011</v>
      </c>
      <c r="C20" s="17"/>
      <c r="D20" s="21" t="s">
        <v>69</v>
      </c>
      <c r="E20" s="13">
        <f>E21</f>
        <v>44600</v>
      </c>
      <c r="F20" s="13">
        <f>F21</f>
        <v>10036</v>
      </c>
      <c r="G20" s="13">
        <f>G21</f>
        <v>54636</v>
      </c>
    </row>
    <row r="21" spans="1:7" ht="12.75">
      <c r="A21" s="45"/>
      <c r="B21" s="36"/>
      <c r="C21" s="3">
        <v>4010</v>
      </c>
      <c r="D21" s="22" t="s">
        <v>39</v>
      </c>
      <c r="E21" s="16">
        <v>44600</v>
      </c>
      <c r="F21" s="16">
        <v>10036</v>
      </c>
      <c r="G21" s="16">
        <f>E21+F21</f>
        <v>54636</v>
      </c>
    </row>
    <row r="22" spans="1:7" s="25" customFormat="1" ht="12.75">
      <c r="A22" s="30"/>
      <c r="B22" s="29">
        <v>75023</v>
      </c>
      <c r="C22" s="17"/>
      <c r="D22" s="21" t="s">
        <v>70</v>
      </c>
      <c r="E22" s="13">
        <f>E23+E24+E25</f>
        <v>1407536</v>
      </c>
      <c r="F22" s="13">
        <f>F23+F24+F25</f>
        <v>50000</v>
      </c>
      <c r="G22" s="13">
        <f>G23+G24+G25</f>
        <v>1457536</v>
      </c>
    </row>
    <row r="23" spans="1:7" ht="12.75">
      <c r="A23" s="30"/>
      <c r="B23" s="35"/>
      <c r="C23" s="3">
        <v>4010</v>
      </c>
      <c r="D23" s="22" t="s">
        <v>39</v>
      </c>
      <c r="E23" s="16">
        <v>1195000</v>
      </c>
      <c r="F23" s="16">
        <v>40000</v>
      </c>
      <c r="G23" s="16">
        <f>E23+F23</f>
        <v>1235000</v>
      </c>
    </row>
    <row r="24" spans="1:7" ht="12.75">
      <c r="A24" s="30"/>
      <c r="B24" s="35"/>
      <c r="C24" s="3">
        <v>4110</v>
      </c>
      <c r="D24" s="22" t="s">
        <v>44</v>
      </c>
      <c r="E24" s="16">
        <v>182590</v>
      </c>
      <c r="F24" s="16">
        <v>9000</v>
      </c>
      <c r="G24" s="16">
        <f>E24+F24</f>
        <v>191590</v>
      </c>
    </row>
    <row r="25" spans="1:7" ht="12.75">
      <c r="A25" s="31"/>
      <c r="B25" s="36"/>
      <c r="C25" s="3">
        <v>4120</v>
      </c>
      <c r="D25" s="22" t="s">
        <v>45</v>
      </c>
      <c r="E25" s="16">
        <v>29946</v>
      </c>
      <c r="F25" s="16">
        <v>1000</v>
      </c>
      <c r="G25" s="16">
        <f>E25+F25</f>
        <v>30946</v>
      </c>
    </row>
    <row r="26" spans="1:7" ht="38.25">
      <c r="A26" s="42">
        <v>756</v>
      </c>
      <c r="B26" s="24"/>
      <c r="C26" s="3"/>
      <c r="D26" s="5" t="s">
        <v>14</v>
      </c>
      <c r="E26" s="13">
        <f>E27</f>
        <v>8000</v>
      </c>
      <c r="F26" s="13">
        <f>F27</f>
        <v>0</v>
      </c>
      <c r="G26" s="13">
        <f>G27</f>
        <v>8000</v>
      </c>
    </row>
    <row r="27" spans="1:7" ht="25.5">
      <c r="A27" s="43"/>
      <c r="B27" s="29">
        <v>75647</v>
      </c>
      <c r="C27" s="3"/>
      <c r="D27" s="22" t="s">
        <v>77</v>
      </c>
      <c r="E27" s="16">
        <f>E28+E29</f>
        <v>8000</v>
      </c>
      <c r="F27" s="16">
        <f>F28+F29</f>
        <v>0</v>
      </c>
      <c r="G27" s="16">
        <f>G28+G29</f>
        <v>8000</v>
      </c>
    </row>
    <row r="28" spans="1:7" ht="12.75">
      <c r="A28" s="43"/>
      <c r="B28" s="35"/>
      <c r="C28" s="3">
        <v>4300</v>
      </c>
      <c r="D28" s="22" t="s">
        <v>13</v>
      </c>
      <c r="E28" s="16">
        <v>8000</v>
      </c>
      <c r="F28" s="16">
        <v>-7900</v>
      </c>
      <c r="G28" s="16">
        <f>E28+F28</f>
        <v>100</v>
      </c>
    </row>
    <row r="29" spans="1:7" ht="12.75">
      <c r="A29" s="44"/>
      <c r="B29" s="36"/>
      <c r="C29" s="3">
        <v>4430</v>
      </c>
      <c r="D29" s="22" t="s">
        <v>75</v>
      </c>
      <c r="E29" s="16"/>
      <c r="F29" s="16">
        <v>7900</v>
      </c>
      <c r="G29" s="16">
        <f>E29+F29</f>
        <v>7900</v>
      </c>
    </row>
    <row r="30" spans="1:7" ht="12.75">
      <c r="A30" s="29">
        <v>851</v>
      </c>
      <c r="B30" s="17"/>
      <c r="C30" s="17"/>
      <c r="D30" s="21" t="s">
        <v>18</v>
      </c>
      <c r="E30" s="13">
        <f>E31</f>
        <v>399</v>
      </c>
      <c r="F30" s="13">
        <f>F31</f>
        <v>-139</v>
      </c>
      <c r="G30" s="13">
        <f>G31</f>
        <v>260</v>
      </c>
    </row>
    <row r="31" spans="1:7" ht="12.75">
      <c r="A31" s="30"/>
      <c r="B31" s="29">
        <v>85195</v>
      </c>
      <c r="C31" s="17"/>
      <c r="D31" s="21" t="s">
        <v>43</v>
      </c>
      <c r="E31" s="13">
        <f>E32+E33+E34</f>
        <v>399</v>
      </c>
      <c r="F31" s="13">
        <f>F32+F33+F34</f>
        <v>-139</v>
      </c>
      <c r="G31" s="13">
        <f>G32+G33+G34</f>
        <v>260</v>
      </c>
    </row>
    <row r="32" spans="1:7" ht="12.75">
      <c r="A32" s="30"/>
      <c r="B32" s="30"/>
      <c r="C32" s="3">
        <v>4010</v>
      </c>
      <c r="D32" s="22" t="s">
        <v>39</v>
      </c>
      <c r="E32" s="16">
        <v>339</v>
      </c>
      <c r="F32" s="16">
        <v>-118</v>
      </c>
      <c r="G32" s="16">
        <f>E32+F32</f>
        <v>221</v>
      </c>
    </row>
    <row r="33" spans="1:7" ht="12.75">
      <c r="A33" s="30"/>
      <c r="B33" s="30"/>
      <c r="C33" s="3">
        <v>4110</v>
      </c>
      <c r="D33" s="22" t="s">
        <v>44</v>
      </c>
      <c r="E33" s="16">
        <v>52</v>
      </c>
      <c r="F33" s="16">
        <v>-18</v>
      </c>
      <c r="G33" s="16">
        <f>E33+F33</f>
        <v>34</v>
      </c>
    </row>
    <row r="34" spans="1:7" ht="12.75">
      <c r="A34" s="31"/>
      <c r="B34" s="31"/>
      <c r="C34" s="3">
        <v>4120</v>
      </c>
      <c r="D34" s="22" t="s">
        <v>45</v>
      </c>
      <c r="E34" s="16">
        <v>8</v>
      </c>
      <c r="F34" s="16">
        <v>-3</v>
      </c>
      <c r="G34" s="16">
        <f>E34+F34</f>
        <v>5</v>
      </c>
    </row>
    <row r="35" spans="1:7" ht="12.75">
      <c r="A35" s="29">
        <v>852</v>
      </c>
      <c r="B35" s="17"/>
      <c r="C35" s="17"/>
      <c r="D35" s="21" t="s">
        <v>20</v>
      </c>
      <c r="E35" s="13">
        <f>E36+E38+E55+E72+E74+E76+E78+E80+E86</f>
        <v>3744261</v>
      </c>
      <c r="F35" s="13">
        <f>F36+F38+F55+F72+F74+F76+F78+F80+F86</f>
        <v>40582</v>
      </c>
      <c r="G35" s="13">
        <f>G36+G38+G55+G72+G74+G76+G78+G80+G86</f>
        <v>3784843</v>
      </c>
    </row>
    <row r="36" spans="1:7" ht="12.75">
      <c r="A36" s="30"/>
      <c r="B36" s="29">
        <v>85202</v>
      </c>
      <c r="C36" s="17"/>
      <c r="D36" s="21" t="s">
        <v>46</v>
      </c>
      <c r="E36" s="13">
        <f>E37</f>
        <v>325070</v>
      </c>
      <c r="F36" s="13">
        <f>F37</f>
        <v>19537</v>
      </c>
      <c r="G36" s="13">
        <f>G37</f>
        <v>344607</v>
      </c>
    </row>
    <row r="37" spans="1:7" ht="12.75">
      <c r="A37" s="30"/>
      <c r="B37" s="31"/>
      <c r="C37" s="3">
        <v>4330</v>
      </c>
      <c r="D37" s="22" t="s">
        <v>49</v>
      </c>
      <c r="E37" s="16">
        <v>325070</v>
      </c>
      <c r="F37" s="16">
        <v>19537</v>
      </c>
      <c r="G37" s="16">
        <f>E37+F37</f>
        <v>344607</v>
      </c>
    </row>
    <row r="38" spans="1:7" ht="12.75">
      <c r="A38" s="30"/>
      <c r="B38" s="29">
        <v>85212</v>
      </c>
      <c r="C38" s="17"/>
      <c r="D38" s="21" t="s">
        <v>31</v>
      </c>
      <c r="E38" s="13">
        <f>E39+E40+E41+E42+E43+E44+E45+E46+E47+E48+E49+E50+E51+E52+E53+E54</f>
        <v>2823507</v>
      </c>
      <c r="F38" s="13">
        <f>F39+F40+F41+F42+F43+F44+F45+F46+F47+F48+F49+F50+F51+F52+F53+F54</f>
        <v>18450</v>
      </c>
      <c r="G38" s="13">
        <f>G39+G40+G41+G42+G43+G44+G45+G46+G47+G48+G49+G50+G51+G52+G53+G54</f>
        <v>2841957</v>
      </c>
    </row>
    <row r="39" spans="1:7" ht="12.75">
      <c r="A39" s="30"/>
      <c r="B39" s="30"/>
      <c r="C39" s="3">
        <v>3020</v>
      </c>
      <c r="D39" s="22" t="s">
        <v>50</v>
      </c>
      <c r="E39" s="16"/>
      <c r="F39" s="16">
        <v>830</v>
      </c>
      <c r="G39" s="16">
        <f aca="true" t="shared" si="1" ref="G39:G47">E39+F39</f>
        <v>830</v>
      </c>
    </row>
    <row r="40" spans="1:7" ht="12.75">
      <c r="A40" s="30"/>
      <c r="B40" s="30"/>
      <c r="C40" s="3">
        <v>3110</v>
      </c>
      <c r="D40" s="22" t="s">
        <v>51</v>
      </c>
      <c r="E40" s="16">
        <v>2721269</v>
      </c>
      <c r="F40" s="16">
        <v>35429</v>
      </c>
      <c r="G40" s="16">
        <f t="shared" si="1"/>
        <v>2756698</v>
      </c>
    </row>
    <row r="41" spans="1:7" ht="12.75">
      <c r="A41" s="30"/>
      <c r="B41" s="30"/>
      <c r="C41" s="3">
        <v>4010</v>
      </c>
      <c r="D41" s="22" t="s">
        <v>39</v>
      </c>
      <c r="E41" s="16">
        <v>60000</v>
      </c>
      <c r="F41" s="16">
        <v>-14000</v>
      </c>
      <c r="G41" s="16">
        <f t="shared" si="1"/>
        <v>46000</v>
      </c>
    </row>
    <row r="42" spans="1:7" ht="12.75">
      <c r="A42" s="30"/>
      <c r="B42" s="30"/>
      <c r="C42" s="3">
        <v>4040</v>
      </c>
      <c r="D42" s="22" t="s">
        <v>52</v>
      </c>
      <c r="E42" s="16">
        <v>4000</v>
      </c>
      <c r="F42" s="16">
        <v>-90</v>
      </c>
      <c r="G42" s="16">
        <f t="shared" si="1"/>
        <v>3910</v>
      </c>
    </row>
    <row r="43" spans="1:7" ht="12.75">
      <c r="A43" s="30"/>
      <c r="B43" s="30"/>
      <c r="C43" s="3">
        <v>4110</v>
      </c>
      <c r="D43" s="22" t="s">
        <v>44</v>
      </c>
      <c r="E43" s="16">
        <v>10000</v>
      </c>
      <c r="F43" s="16">
        <v>-2369</v>
      </c>
      <c r="G43" s="16">
        <f t="shared" si="1"/>
        <v>7631</v>
      </c>
    </row>
    <row r="44" spans="1:7" ht="12.75">
      <c r="A44" s="30"/>
      <c r="B44" s="30"/>
      <c r="C44" s="3">
        <v>4120</v>
      </c>
      <c r="D44" s="22" t="s">
        <v>53</v>
      </c>
      <c r="E44" s="16">
        <v>227</v>
      </c>
      <c r="F44" s="16">
        <v>996</v>
      </c>
      <c r="G44" s="16">
        <f t="shared" si="1"/>
        <v>1223</v>
      </c>
    </row>
    <row r="45" spans="1:7" ht="12.75">
      <c r="A45" s="30"/>
      <c r="B45" s="30"/>
      <c r="C45" s="3">
        <v>4210</v>
      </c>
      <c r="D45" s="22" t="s">
        <v>40</v>
      </c>
      <c r="E45" s="16">
        <v>10429</v>
      </c>
      <c r="F45" s="16">
        <v>-4904</v>
      </c>
      <c r="G45" s="16">
        <f t="shared" si="1"/>
        <v>5525</v>
      </c>
    </row>
    <row r="46" spans="1:7" ht="12.75">
      <c r="A46" s="30"/>
      <c r="B46" s="30"/>
      <c r="C46" s="3">
        <v>4260</v>
      </c>
      <c r="D46" s="22" t="s">
        <v>41</v>
      </c>
      <c r="E46" s="16">
        <v>3455</v>
      </c>
      <c r="F46" s="16">
        <v>-864</v>
      </c>
      <c r="G46" s="16">
        <f t="shared" si="1"/>
        <v>2591</v>
      </c>
    </row>
    <row r="47" spans="1:7" ht="12.75">
      <c r="A47" s="30"/>
      <c r="B47" s="30"/>
      <c r="C47" s="3">
        <v>4270</v>
      </c>
      <c r="D47" s="22" t="s">
        <v>54</v>
      </c>
      <c r="E47" s="16"/>
      <c r="F47" s="16">
        <v>400</v>
      </c>
      <c r="G47" s="16">
        <f t="shared" si="1"/>
        <v>400</v>
      </c>
    </row>
    <row r="48" spans="1:7" ht="12.75">
      <c r="A48" s="30"/>
      <c r="B48" s="30"/>
      <c r="C48" s="3">
        <v>4280</v>
      </c>
      <c r="D48" s="22" t="s">
        <v>55</v>
      </c>
      <c r="E48" s="16"/>
      <c r="F48" s="16">
        <v>90</v>
      </c>
      <c r="G48" s="16">
        <f aca="true" t="shared" si="2" ref="G48:G85">E48+F48</f>
        <v>90</v>
      </c>
    </row>
    <row r="49" spans="1:7" ht="12.75">
      <c r="A49" s="30"/>
      <c r="B49" s="30"/>
      <c r="C49" s="3">
        <v>4300</v>
      </c>
      <c r="D49" s="22" t="s">
        <v>13</v>
      </c>
      <c r="E49" s="16">
        <v>10276</v>
      </c>
      <c r="F49" s="16">
        <v>632</v>
      </c>
      <c r="G49" s="16">
        <f t="shared" si="2"/>
        <v>10908</v>
      </c>
    </row>
    <row r="50" spans="1:7" ht="25.5">
      <c r="A50" s="30"/>
      <c r="B50" s="30"/>
      <c r="C50" s="3">
        <v>4370</v>
      </c>
      <c r="D50" s="22" t="s">
        <v>56</v>
      </c>
      <c r="E50" s="16">
        <v>2200</v>
      </c>
      <c r="F50" s="16">
        <v>-600</v>
      </c>
      <c r="G50" s="16">
        <f t="shared" si="2"/>
        <v>1600</v>
      </c>
    </row>
    <row r="51" spans="1:7" ht="12.75">
      <c r="A51" s="30"/>
      <c r="B51" s="30"/>
      <c r="C51" s="3">
        <v>4400</v>
      </c>
      <c r="D51" s="22" t="s">
        <v>57</v>
      </c>
      <c r="E51" s="16">
        <v>1651</v>
      </c>
      <c r="F51" s="16">
        <v>-496</v>
      </c>
      <c r="G51" s="16">
        <f t="shared" si="2"/>
        <v>1155</v>
      </c>
    </row>
    <row r="52" spans="1:7" ht="12.75">
      <c r="A52" s="30"/>
      <c r="B52" s="30"/>
      <c r="C52" s="3">
        <v>4410</v>
      </c>
      <c r="D52" s="22" t="s">
        <v>58</v>
      </c>
      <c r="E52" s="16"/>
      <c r="F52" s="16">
        <v>208</v>
      </c>
      <c r="G52" s="16">
        <f t="shared" si="2"/>
        <v>208</v>
      </c>
    </row>
    <row r="53" spans="1:7" ht="12.75">
      <c r="A53" s="30"/>
      <c r="B53" s="30"/>
      <c r="C53" s="3">
        <v>4440</v>
      </c>
      <c r="D53" s="22" t="s">
        <v>47</v>
      </c>
      <c r="E53" s="16"/>
      <c r="F53" s="16">
        <v>1915</v>
      </c>
      <c r="G53" s="16">
        <f t="shared" si="2"/>
        <v>1915</v>
      </c>
    </row>
    <row r="54" spans="1:7" ht="12.75">
      <c r="A54" s="30"/>
      <c r="B54" s="31"/>
      <c r="C54" s="3">
        <v>4700</v>
      </c>
      <c r="D54" s="22" t="s">
        <v>59</v>
      </c>
      <c r="E54" s="16"/>
      <c r="F54" s="16">
        <v>1273</v>
      </c>
      <c r="G54" s="16">
        <f t="shared" si="2"/>
        <v>1273</v>
      </c>
    </row>
    <row r="55" spans="1:7" ht="12.75">
      <c r="A55" s="30"/>
      <c r="B55" s="29">
        <v>85212</v>
      </c>
      <c r="C55" s="17"/>
      <c r="D55" s="21" t="s">
        <v>32</v>
      </c>
      <c r="E55" s="18">
        <f>E56+E57+E58+E59+E60+E61+E62+E63+E64+E65+E66+E67+E68+E69+E70+E71</f>
        <v>29516</v>
      </c>
      <c r="F55" s="18">
        <f>F56+F57+F58+F59+F60+F61+F62+F63+F64+F65+F66+F67+F68+F69+F70+F71</f>
        <v>1114</v>
      </c>
      <c r="G55" s="18">
        <f>G56+G57+G58+G59+G60+G61+G62+G63+G64+G65+G66+G67+G68+G69+G70+G71</f>
        <v>30630</v>
      </c>
    </row>
    <row r="56" spans="1:7" ht="12.75">
      <c r="A56" s="30"/>
      <c r="B56" s="30"/>
      <c r="C56" s="3">
        <v>3020</v>
      </c>
      <c r="D56" s="22" t="s">
        <v>50</v>
      </c>
      <c r="E56" s="4">
        <v>922</v>
      </c>
      <c r="F56" s="4">
        <v>-830</v>
      </c>
      <c r="G56" s="4">
        <f t="shared" si="2"/>
        <v>92</v>
      </c>
    </row>
    <row r="57" spans="1:7" ht="12.75">
      <c r="A57" s="30"/>
      <c r="B57" s="30"/>
      <c r="C57" s="3">
        <v>3110</v>
      </c>
      <c r="D57" s="22" t="s">
        <v>51</v>
      </c>
      <c r="E57" s="4">
        <v>20000</v>
      </c>
      <c r="F57" s="4">
        <v>-19900</v>
      </c>
      <c r="G57" s="4">
        <f t="shared" si="2"/>
        <v>100</v>
      </c>
    </row>
    <row r="58" spans="1:7" ht="12.75">
      <c r="A58" s="30"/>
      <c r="B58" s="30"/>
      <c r="C58" s="3">
        <v>4010</v>
      </c>
      <c r="D58" s="22" t="s">
        <v>39</v>
      </c>
      <c r="E58" s="4"/>
      <c r="F58" s="4">
        <v>14673</v>
      </c>
      <c r="G58" s="4">
        <f t="shared" si="2"/>
        <v>14673</v>
      </c>
    </row>
    <row r="59" spans="1:7" ht="12.75">
      <c r="A59" s="30"/>
      <c r="B59" s="30"/>
      <c r="C59" s="3">
        <v>4040</v>
      </c>
      <c r="D59" s="22" t="s">
        <v>52</v>
      </c>
      <c r="E59" s="4">
        <v>441</v>
      </c>
      <c r="F59" s="4">
        <v>531</v>
      </c>
      <c r="G59" s="4">
        <f t="shared" si="2"/>
        <v>972</v>
      </c>
    </row>
    <row r="60" spans="1:7" ht="12.75">
      <c r="A60" s="30"/>
      <c r="B60" s="30"/>
      <c r="C60" s="3">
        <v>4110</v>
      </c>
      <c r="D60" s="22" t="s">
        <v>44</v>
      </c>
      <c r="E60" s="4"/>
      <c r="F60" s="4">
        <v>2369</v>
      </c>
      <c r="G60" s="4">
        <f t="shared" si="2"/>
        <v>2369</v>
      </c>
    </row>
    <row r="61" spans="1:7" ht="12.75">
      <c r="A61" s="30"/>
      <c r="B61" s="30"/>
      <c r="C61" s="3">
        <v>4120</v>
      </c>
      <c r="D61" s="22" t="s">
        <v>53</v>
      </c>
      <c r="E61" s="4">
        <v>1373</v>
      </c>
      <c r="F61" s="4">
        <v>-996</v>
      </c>
      <c r="G61" s="4">
        <f t="shared" si="2"/>
        <v>377</v>
      </c>
    </row>
    <row r="62" spans="1:7" ht="12.75">
      <c r="A62" s="30"/>
      <c r="B62" s="30"/>
      <c r="C62" s="3">
        <v>4210</v>
      </c>
      <c r="D62" s="22" t="s">
        <v>40</v>
      </c>
      <c r="E62" s="4"/>
      <c r="F62" s="4">
        <v>5525</v>
      </c>
      <c r="G62" s="4">
        <f t="shared" si="2"/>
        <v>5525</v>
      </c>
    </row>
    <row r="63" spans="1:7" ht="12.75">
      <c r="A63" s="30"/>
      <c r="B63" s="30"/>
      <c r="C63" s="3">
        <v>4260</v>
      </c>
      <c r="D63" s="22" t="s">
        <v>41</v>
      </c>
      <c r="E63" s="4"/>
      <c r="F63" s="4">
        <v>864</v>
      </c>
      <c r="G63" s="4">
        <f t="shared" si="2"/>
        <v>864</v>
      </c>
    </row>
    <row r="64" spans="1:7" ht="12.75">
      <c r="A64" s="30"/>
      <c r="B64" s="30"/>
      <c r="C64" s="3">
        <v>4270</v>
      </c>
      <c r="D64" s="22" t="s">
        <v>54</v>
      </c>
      <c r="E64" s="4">
        <v>818</v>
      </c>
      <c r="F64" s="4">
        <v>-400</v>
      </c>
      <c r="G64" s="4">
        <f t="shared" si="2"/>
        <v>418</v>
      </c>
    </row>
    <row r="65" spans="1:7" ht="12.75">
      <c r="A65" s="30"/>
      <c r="B65" s="30"/>
      <c r="C65" s="3">
        <v>4280</v>
      </c>
      <c r="D65" s="22" t="s">
        <v>55</v>
      </c>
      <c r="E65" s="4">
        <v>200</v>
      </c>
      <c r="F65" s="4">
        <v>-90</v>
      </c>
      <c r="G65" s="4">
        <f t="shared" si="2"/>
        <v>110</v>
      </c>
    </row>
    <row r="66" spans="1:7" ht="12.75">
      <c r="A66" s="30"/>
      <c r="B66" s="30"/>
      <c r="C66" s="3">
        <v>4300</v>
      </c>
      <c r="D66" s="22" t="s">
        <v>13</v>
      </c>
      <c r="E66" s="4"/>
      <c r="F66" s="4">
        <v>1668</v>
      </c>
      <c r="G66" s="4">
        <f t="shared" si="2"/>
        <v>1668</v>
      </c>
    </row>
    <row r="67" spans="1:7" ht="25.5">
      <c r="A67" s="30"/>
      <c r="B67" s="30"/>
      <c r="C67" s="3">
        <v>4370</v>
      </c>
      <c r="D67" s="22" t="s">
        <v>56</v>
      </c>
      <c r="E67" s="4"/>
      <c r="F67" s="4">
        <v>600</v>
      </c>
      <c r="G67" s="4">
        <f t="shared" si="2"/>
        <v>600</v>
      </c>
    </row>
    <row r="68" spans="1:7" ht="12.75">
      <c r="A68" s="30"/>
      <c r="B68" s="30"/>
      <c r="C68" s="3">
        <v>4400</v>
      </c>
      <c r="D68" s="22" t="s">
        <v>57</v>
      </c>
      <c r="E68" s="4"/>
      <c r="F68" s="4">
        <v>561</v>
      </c>
      <c r="G68" s="4">
        <f t="shared" si="2"/>
        <v>561</v>
      </c>
    </row>
    <row r="69" spans="1:7" ht="12.75">
      <c r="A69" s="30"/>
      <c r="B69" s="30"/>
      <c r="C69" s="3">
        <v>4410</v>
      </c>
      <c r="D69" s="22" t="s">
        <v>58</v>
      </c>
      <c r="E69" s="4">
        <v>416</v>
      </c>
      <c r="F69" s="4">
        <v>-208</v>
      </c>
      <c r="G69" s="4">
        <f t="shared" si="2"/>
        <v>208</v>
      </c>
    </row>
    <row r="70" spans="1:7" ht="12.75">
      <c r="A70" s="30"/>
      <c r="B70" s="30"/>
      <c r="C70" s="3">
        <v>4440</v>
      </c>
      <c r="D70" s="22" t="s">
        <v>47</v>
      </c>
      <c r="E70" s="4">
        <v>2800</v>
      </c>
      <c r="F70" s="4">
        <v>-1980</v>
      </c>
      <c r="G70" s="4">
        <f t="shared" si="2"/>
        <v>820</v>
      </c>
    </row>
    <row r="71" spans="1:7" ht="12.75">
      <c r="A71" s="30"/>
      <c r="B71" s="31"/>
      <c r="C71" s="3">
        <v>4700</v>
      </c>
      <c r="D71" s="22" t="s">
        <v>59</v>
      </c>
      <c r="E71" s="4">
        <v>2546</v>
      </c>
      <c r="F71" s="4">
        <v>-1273</v>
      </c>
      <c r="G71" s="4">
        <f t="shared" si="2"/>
        <v>1273</v>
      </c>
    </row>
    <row r="72" spans="1:7" ht="12.75">
      <c r="A72" s="30"/>
      <c r="B72" s="29">
        <v>85213</v>
      </c>
      <c r="C72" s="17"/>
      <c r="D72" s="21" t="s">
        <v>33</v>
      </c>
      <c r="E72" s="18">
        <f>E73</f>
        <v>8093</v>
      </c>
      <c r="F72" s="18">
        <f>F73</f>
        <v>-114</v>
      </c>
      <c r="G72" s="18">
        <f>G73</f>
        <v>7979</v>
      </c>
    </row>
    <row r="73" spans="1:7" ht="12.75">
      <c r="A73" s="30"/>
      <c r="B73" s="31"/>
      <c r="C73" s="3">
        <v>4130</v>
      </c>
      <c r="D73" s="22" t="s">
        <v>60</v>
      </c>
      <c r="E73" s="4">
        <v>8093</v>
      </c>
      <c r="F73" s="4">
        <v>-114</v>
      </c>
      <c r="G73" s="4">
        <f t="shared" si="2"/>
        <v>7979</v>
      </c>
    </row>
    <row r="74" spans="1:7" ht="12.75">
      <c r="A74" s="30"/>
      <c r="B74" s="29">
        <v>85213</v>
      </c>
      <c r="C74" s="17"/>
      <c r="D74" s="21" t="s">
        <v>34</v>
      </c>
      <c r="E74" s="18">
        <f>E75</f>
        <v>20524</v>
      </c>
      <c r="F74" s="18">
        <f>F75</f>
        <v>62</v>
      </c>
      <c r="G74" s="18">
        <f>G75</f>
        <v>20586</v>
      </c>
    </row>
    <row r="75" spans="1:7" ht="12.75">
      <c r="A75" s="30"/>
      <c r="B75" s="31"/>
      <c r="C75" s="3">
        <v>4130</v>
      </c>
      <c r="D75" s="22" t="s">
        <v>60</v>
      </c>
      <c r="E75" s="4">
        <v>20524</v>
      </c>
      <c r="F75" s="4">
        <v>62</v>
      </c>
      <c r="G75" s="4">
        <f t="shared" si="2"/>
        <v>20586</v>
      </c>
    </row>
    <row r="76" spans="1:7" ht="12.75">
      <c r="A76" s="30"/>
      <c r="B76" s="29">
        <v>85214</v>
      </c>
      <c r="C76" s="17"/>
      <c r="D76" s="21" t="s">
        <v>35</v>
      </c>
      <c r="E76" s="18">
        <f>E77</f>
        <v>61630</v>
      </c>
      <c r="F76" s="18">
        <f>F77</f>
        <v>646</v>
      </c>
      <c r="G76" s="18">
        <f>G77</f>
        <v>62276</v>
      </c>
    </row>
    <row r="77" spans="1:7" ht="12.75">
      <c r="A77" s="30"/>
      <c r="B77" s="31"/>
      <c r="C77" s="3">
        <v>3110</v>
      </c>
      <c r="D77" s="22" t="s">
        <v>36</v>
      </c>
      <c r="E77" s="4">
        <v>61630</v>
      </c>
      <c r="F77" s="4">
        <v>646</v>
      </c>
      <c r="G77" s="4">
        <f t="shared" si="2"/>
        <v>62276</v>
      </c>
    </row>
    <row r="78" spans="1:7" ht="12.75">
      <c r="A78" s="30"/>
      <c r="B78" s="29">
        <v>85216</v>
      </c>
      <c r="C78" s="17"/>
      <c r="D78" s="21" t="s">
        <v>37</v>
      </c>
      <c r="E78" s="18">
        <f>E79</f>
        <v>102756</v>
      </c>
      <c r="F78" s="18">
        <f>F79</f>
        <v>-847</v>
      </c>
      <c r="G78" s="18">
        <f>G79</f>
        <v>101909</v>
      </c>
    </row>
    <row r="79" spans="1:7" ht="12.75">
      <c r="A79" s="30"/>
      <c r="B79" s="31"/>
      <c r="C79" s="3">
        <v>3110</v>
      </c>
      <c r="D79" s="22" t="s">
        <v>36</v>
      </c>
      <c r="E79" s="4">
        <v>102756</v>
      </c>
      <c r="F79" s="4">
        <v>-847</v>
      </c>
      <c r="G79" s="4">
        <f t="shared" si="2"/>
        <v>101909</v>
      </c>
    </row>
    <row r="80" spans="1:7" ht="12.75">
      <c r="A80" s="30"/>
      <c r="B80" s="29">
        <v>85219</v>
      </c>
      <c r="C80" s="17"/>
      <c r="D80" s="21" t="s">
        <v>38</v>
      </c>
      <c r="E80" s="18">
        <f>E81+E82+E83+E84+E85</f>
        <v>373165</v>
      </c>
      <c r="F80" s="18">
        <f>F81+F82+F83+F84+F85</f>
        <v>640</v>
      </c>
      <c r="G80" s="18">
        <f>G81+G82+G83+G84+G85</f>
        <v>373805</v>
      </c>
    </row>
    <row r="81" spans="1:7" ht="12.75">
      <c r="A81" s="30"/>
      <c r="B81" s="30"/>
      <c r="C81" s="3">
        <v>4010</v>
      </c>
      <c r="D81" s="22" t="s">
        <v>39</v>
      </c>
      <c r="E81" s="4">
        <v>306241</v>
      </c>
      <c r="F81" s="4"/>
      <c r="G81" s="4">
        <f t="shared" si="2"/>
        <v>306241</v>
      </c>
    </row>
    <row r="82" spans="1:7" ht="12.75">
      <c r="A82" s="30"/>
      <c r="B82" s="30"/>
      <c r="C82" s="3">
        <v>4210</v>
      </c>
      <c r="D82" s="22" t="s">
        <v>40</v>
      </c>
      <c r="E82" s="4">
        <v>30000</v>
      </c>
      <c r="F82" s="4"/>
      <c r="G82" s="4">
        <f t="shared" si="2"/>
        <v>30000</v>
      </c>
    </row>
    <row r="83" spans="1:7" ht="12.75">
      <c r="A83" s="30"/>
      <c r="B83" s="30"/>
      <c r="C83" s="3">
        <v>4260</v>
      </c>
      <c r="D83" s="22" t="s">
        <v>41</v>
      </c>
      <c r="E83" s="4">
        <v>12200</v>
      </c>
      <c r="F83" s="4">
        <v>340</v>
      </c>
      <c r="G83" s="4">
        <f t="shared" si="2"/>
        <v>12540</v>
      </c>
    </row>
    <row r="84" spans="1:7" ht="12.75">
      <c r="A84" s="30"/>
      <c r="B84" s="30"/>
      <c r="C84" s="3">
        <v>4300</v>
      </c>
      <c r="D84" s="22" t="s">
        <v>13</v>
      </c>
      <c r="E84" s="4">
        <v>18074</v>
      </c>
      <c r="F84" s="4"/>
      <c r="G84" s="4">
        <f t="shared" si="2"/>
        <v>18074</v>
      </c>
    </row>
    <row r="85" spans="1:7" ht="12.75">
      <c r="A85" s="30"/>
      <c r="B85" s="31"/>
      <c r="C85" s="3">
        <v>4400</v>
      </c>
      <c r="D85" s="22" t="s">
        <v>42</v>
      </c>
      <c r="E85" s="4">
        <v>6650</v>
      </c>
      <c r="F85" s="4">
        <v>300</v>
      </c>
      <c r="G85" s="4">
        <f t="shared" si="2"/>
        <v>6950</v>
      </c>
    </row>
    <row r="86" spans="1:7" ht="12.75">
      <c r="A86" s="30"/>
      <c r="B86" s="29">
        <v>85232</v>
      </c>
      <c r="C86" s="17"/>
      <c r="D86" s="21" t="s">
        <v>48</v>
      </c>
      <c r="E86" s="18">
        <f>E87</f>
        <v>0</v>
      </c>
      <c r="F86" s="18">
        <f>F87</f>
        <v>1094</v>
      </c>
      <c r="G86" s="18">
        <f>G87</f>
        <v>1094</v>
      </c>
    </row>
    <row r="87" spans="1:7" ht="12.75">
      <c r="A87" s="31"/>
      <c r="B87" s="31"/>
      <c r="C87" s="3">
        <v>4440</v>
      </c>
      <c r="D87" s="22" t="s">
        <v>47</v>
      </c>
      <c r="E87" s="4"/>
      <c r="F87" s="4">
        <v>1094</v>
      </c>
      <c r="G87" s="4">
        <f>E87+F87</f>
        <v>1094</v>
      </c>
    </row>
    <row r="88" spans="1:7" ht="12.75">
      <c r="A88" s="19"/>
      <c r="B88" s="19"/>
      <c r="C88" s="3"/>
      <c r="D88" s="22"/>
      <c r="E88" s="4"/>
      <c r="F88" s="4"/>
      <c r="G88" s="4"/>
    </row>
    <row r="89" spans="1:7" ht="12.75">
      <c r="A89" s="19"/>
      <c r="B89" s="19"/>
      <c r="C89" s="3"/>
      <c r="D89" s="21" t="s">
        <v>64</v>
      </c>
      <c r="E89" s="18">
        <f>E91-E90</f>
        <v>25347088.78</v>
      </c>
      <c r="F89" s="18"/>
      <c r="G89" s="18">
        <f>G91-G90</f>
        <v>25347088.78</v>
      </c>
    </row>
    <row r="90" spans="1:7" ht="12.75">
      <c r="A90" s="3"/>
      <c r="B90" s="3"/>
      <c r="C90" s="3"/>
      <c r="D90" s="21" t="s">
        <v>65</v>
      </c>
      <c r="E90" s="18">
        <f>E16+E30+E35+E11+E19+E4+E26</f>
        <v>5278734</v>
      </c>
      <c r="F90" s="18">
        <f>F16+F30+F35+F11+F19+F4+F26</f>
        <v>131739</v>
      </c>
      <c r="G90" s="18">
        <f>G16+G30+G35+G11+G19+G4+G26</f>
        <v>5410473</v>
      </c>
    </row>
    <row r="91" spans="1:7" ht="12.75">
      <c r="A91" s="3"/>
      <c r="B91" s="3"/>
      <c r="C91" s="3"/>
      <c r="D91" s="21" t="s">
        <v>63</v>
      </c>
      <c r="E91" s="18">
        <v>30625822.78</v>
      </c>
      <c r="F91" s="18">
        <f>F89+F90</f>
        <v>131739</v>
      </c>
      <c r="G91" s="18">
        <f>E91+F91</f>
        <v>30757561.78</v>
      </c>
    </row>
    <row r="93" ht="12.75">
      <c r="D93" s="20" t="s">
        <v>7</v>
      </c>
    </row>
    <row r="94" spans="1:7" ht="12.75">
      <c r="A94" s="6" t="s">
        <v>0</v>
      </c>
      <c r="B94" s="6" t="s">
        <v>1</v>
      </c>
      <c r="C94" s="6" t="s">
        <v>2</v>
      </c>
      <c r="D94" s="6" t="s">
        <v>3</v>
      </c>
      <c r="E94" s="6" t="s">
        <v>4</v>
      </c>
      <c r="F94" s="6" t="s">
        <v>5</v>
      </c>
      <c r="G94" s="6" t="s">
        <v>6</v>
      </c>
    </row>
    <row r="95" spans="1:7" ht="38.25">
      <c r="A95" s="5">
        <v>756</v>
      </c>
      <c r="B95" s="5"/>
      <c r="C95" s="7"/>
      <c r="D95" s="5" t="s">
        <v>14</v>
      </c>
      <c r="E95" s="8">
        <f aca="true" t="shared" si="3" ref="E95:G96">E96</f>
        <v>1650000</v>
      </c>
      <c r="F95" s="8">
        <f t="shared" si="3"/>
        <v>279728</v>
      </c>
      <c r="G95" s="8">
        <f t="shared" si="3"/>
        <v>1929728</v>
      </c>
    </row>
    <row r="96" spans="1:7" ht="25.5">
      <c r="A96" s="6"/>
      <c r="B96" s="5">
        <v>75621</v>
      </c>
      <c r="C96" s="7"/>
      <c r="D96" s="5" t="s">
        <v>15</v>
      </c>
      <c r="E96" s="8">
        <f t="shared" si="3"/>
        <v>1650000</v>
      </c>
      <c r="F96" s="8">
        <f t="shared" si="3"/>
        <v>279728</v>
      </c>
      <c r="G96" s="8">
        <f t="shared" si="3"/>
        <v>1929728</v>
      </c>
    </row>
    <row r="97" spans="1:7" ht="12.75">
      <c r="A97" s="6"/>
      <c r="B97" s="6"/>
      <c r="C97" s="9" t="s">
        <v>8</v>
      </c>
      <c r="D97" s="6" t="s">
        <v>26</v>
      </c>
      <c r="E97" s="10">
        <v>1650000</v>
      </c>
      <c r="F97" s="10">
        <v>279728</v>
      </c>
      <c r="G97" s="10">
        <f>E97+F97</f>
        <v>1929728</v>
      </c>
    </row>
    <row r="98" spans="1:7" ht="12.75">
      <c r="A98" s="11">
        <v>758</v>
      </c>
      <c r="B98" s="11"/>
      <c r="C98" s="12"/>
      <c r="D98" s="5" t="s">
        <v>16</v>
      </c>
      <c r="E98" s="13">
        <f aca="true" t="shared" si="4" ref="E98:G99">E99</f>
        <v>6027646</v>
      </c>
      <c r="F98" s="13">
        <f t="shared" si="4"/>
        <v>244787</v>
      </c>
      <c r="G98" s="13">
        <f t="shared" si="4"/>
        <v>6272433</v>
      </c>
    </row>
    <row r="99" spans="1:7" ht="12.75">
      <c r="A99" s="14"/>
      <c r="B99" s="11">
        <v>75801</v>
      </c>
      <c r="C99" s="12"/>
      <c r="D99" s="5" t="s">
        <v>17</v>
      </c>
      <c r="E99" s="13">
        <f t="shared" si="4"/>
        <v>6027646</v>
      </c>
      <c r="F99" s="13">
        <f t="shared" si="4"/>
        <v>244787</v>
      </c>
      <c r="G99" s="13">
        <f t="shared" si="4"/>
        <v>6272433</v>
      </c>
    </row>
    <row r="100" spans="1:7" ht="12.75">
      <c r="A100" s="14"/>
      <c r="B100" s="14"/>
      <c r="C100" s="15">
        <v>2920</v>
      </c>
      <c r="D100" s="6" t="s">
        <v>29</v>
      </c>
      <c r="E100" s="16">
        <v>6027646</v>
      </c>
      <c r="F100" s="16">
        <v>244787</v>
      </c>
      <c r="G100" s="16">
        <f>E100+F100</f>
        <v>6272433</v>
      </c>
    </row>
    <row r="101" spans="1:7" ht="12.75">
      <c r="A101" s="11">
        <v>851</v>
      </c>
      <c r="B101" s="11"/>
      <c r="C101" s="12"/>
      <c r="D101" s="5" t="s">
        <v>18</v>
      </c>
      <c r="E101" s="13">
        <f aca="true" t="shared" si="5" ref="E101:G102">E102</f>
        <v>399</v>
      </c>
      <c r="F101" s="13">
        <f t="shared" si="5"/>
        <v>-139</v>
      </c>
      <c r="G101" s="13">
        <f t="shared" si="5"/>
        <v>260</v>
      </c>
    </row>
    <row r="102" spans="1:7" ht="12.75">
      <c r="A102" s="14"/>
      <c r="B102" s="11">
        <v>85195</v>
      </c>
      <c r="C102" s="12"/>
      <c r="D102" s="5" t="s">
        <v>19</v>
      </c>
      <c r="E102" s="13">
        <f t="shared" si="5"/>
        <v>399</v>
      </c>
      <c r="F102" s="13">
        <f t="shared" si="5"/>
        <v>-139</v>
      </c>
      <c r="G102" s="13">
        <f t="shared" si="5"/>
        <v>260</v>
      </c>
    </row>
    <row r="103" spans="1:7" ht="38.25">
      <c r="A103" s="14"/>
      <c r="B103" s="14"/>
      <c r="C103" s="15" t="s">
        <v>9</v>
      </c>
      <c r="D103" s="6" t="s">
        <v>27</v>
      </c>
      <c r="E103" s="16">
        <v>399</v>
      </c>
      <c r="F103" s="16">
        <v>-139</v>
      </c>
      <c r="G103" s="16">
        <f>E103+F103</f>
        <v>260</v>
      </c>
    </row>
    <row r="104" spans="1:7" ht="12.75">
      <c r="A104" s="11">
        <v>852</v>
      </c>
      <c r="B104" s="11"/>
      <c r="C104" s="12"/>
      <c r="D104" s="5" t="s">
        <v>20</v>
      </c>
      <c r="E104" s="13">
        <f>E105+E107+E110+E112+E114</f>
        <v>3053641</v>
      </c>
      <c r="F104" s="13">
        <f>F105+F107+F110+F112+F114</f>
        <v>57363</v>
      </c>
      <c r="G104" s="13">
        <f>G105+G107+G110+G112+G114</f>
        <v>3111004</v>
      </c>
    </row>
    <row r="105" spans="1:7" ht="38.25">
      <c r="A105" s="14"/>
      <c r="B105" s="11">
        <v>85212</v>
      </c>
      <c r="C105" s="12"/>
      <c r="D105" s="5" t="s">
        <v>21</v>
      </c>
      <c r="E105" s="13">
        <f>E106</f>
        <v>2823507</v>
      </c>
      <c r="F105" s="13">
        <f>F106</f>
        <v>18450</v>
      </c>
      <c r="G105" s="13">
        <f>G106</f>
        <v>2841957</v>
      </c>
    </row>
    <row r="106" spans="1:7" ht="38.25">
      <c r="A106" s="14"/>
      <c r="B106" s="14"/>
      <c r="C106" s="15" t="s">
        <v>9</v>
      </c>
      <c r="D106" s="6" t="s">
        <v>27</v>
      </c>
      <c r="E106" s="16">
        <v>2823507</v>
      </c>
      <c r="F106" s="16">
        <v>18450</v>
      </c>
      <c r="G106" s="16">
        <f>E106+F106</f>
        <v>2841957</v>
      </c>
    </row>
    <row r="107" spans="1:7" ht="63.75">
      <c r="A107" s="14"/>
      <c r="B107" s="11">
        <v>85213</v>
      </c>
      <c r="C107" s="12"/>
      <c r="D107" s="5" t="s">
        <v>22</v>
      </c>
      <c r="E107" s="13">
        <f>E108+E109</f>
        <v>28617</v>
      </c>
      <c r="F107" s="13">
        <f>F108+F109</f>
        <v>-52</v>
      </c>
      <c r="G107" s="13">
        <f>G108+G109</f>
        <v>28565</v>
      </c>
    </row>
    <row r="108" spans="1:7" ht="38.25">
      <c r="A108" s="14"/>
      <c r="B108" s="14"/>
      <c r="C108" s="15" t="s">
        <v>9</v>
      </c>
      <c r="D108" s="6" t="s">
        <v>27</v>
      </c>
      <c r="E108" s="16">
        <v>8093</v>
      </c>
      <c r="F108" s="16">
        <v>-114</v>
      </c>
      <c r="G108" s="16">
        <f>E108+F108</f>
        <v>7979</v>
      </c>
    </row>
    <row r="109" spans="1:7" ht="25.5">
      <c r="A109" s="14"/>
      <c r="B109" s="14"/>
      <c r="C109" s="15" t="s">
        <v>10</v>
      </c>
      <c r="D109" s="6" t="s">
        <v>28</v>
      </c>
      <c r="E109" s="16">
        <v>20524</v>
      </c>
      <c r="F109" s="16">
        <v>62</v>
      </c>
      <c r="G109" s="16">
        <f>E109+F109</f>
        <v>20586</v>
      </c>
    </row>
    <row r="110" spans="1:7" ht="25.5">
      <c r="A110" s="14"/>
      <c r="B110" s="11">
        <v>85214</v>
      </c>
      <c r="C110" s="12"/>
      <c r="D110" s="5" t="s">
        <v>23</v>
      </c>
      <c r="E110" s="13">
        <f>E111</f>
        <v>31060</v>
      </c>
      <c r="F110" s="13">
        <f>F111</f>
        <v>636</v>
      </c>
      <c r="G110" s="13">
        <f>G111</f>
        <v>31696</v>
      </c>
    </row>
    <row r="111" spans="1:7" ht="25.5">
      <c r="A111" s="14"/>
      <c r="B111" s="14"/>
      <c r="C111" s="15" t="s">
        <v>10</v>
      </c>
      <c r="D111" s="6" t="s">
        <v>28</v>
      </c>
      <c r="E111" s="16">
        <v>31060</v>
      </c>
      <c r="F111" s="16">
        <v>636</v>
      </c>
      <c r="G111" s="16">
        <f>E111+F111</f>
        <v>31696</v>
      </c>
    </row>
    <row r="112" spans="1:7" ht="12.75">
      <c r="A112" s="14"/>
      <c r="B112" s="11">
        <v>85216</v>
      </c>
      <c r="C112" s="12"/>
      <c r="D112" s="5" t="s">
        <v>25</v>
      </c>
      <c r="E112" s="13">
        <f>E113</f>
        <v>91834</v>
      </c>
      <c r="F112" s="13">
        <f>F113</f>
        <v>-847</v>
      </c>
      <c r="G112" s="13">
        <f>G113</f>
        <v>90987</v>
      </c>
    </row>
    <row r="113" spans="1:7" ht="25.5">
      <c r="A113" s="14"/>
      <c r="B113" s="14"/>
      <c r="C113" s="15" t="s">
        <v>10</v>
      </c>
      <c r="D113" s="6" t="s">
        <v>28</v>
      </c>
      <c r="E113" s="16">
        <v>91834</v>
      </c>
      <c r="F113" s="16">
        <v>-847</v>
      </c>
      <c r="G113" s="16">
        <f>E113+F113</f>
        <v>90987</v>
      </c>
    </row>
    <row r="114" spans="1:7" ht="12.75">
      <c r="A114" s="14"/>
      <c r="B114" s="11">
        <v>85219</v>
      </c>
      <c r="C114" s="12"/>
      <c r="D114" s="5" t="s">
        <v>24</v>
      </c>
      <c r="E114" s="13">
        <f>E115</f>
        <v>78623</v>
      </c>
      <c r="F114" s="13">
        <f>F115</f>
        <v>39176</v>
      </c>
      <c r="G114" s="13">
        <f>G115</f>
        <v>117799</v>
      </c>
    </row>
    <row r="115" spans="1:7" ht="25.5">
      <c r="A115" s="14"/>
      <c r="B115" s="14"/>
      <c r="C115" s="15" t="s">
        <v>10</v>
      </c>
      <c r="D115" s="6" t="s">
        <v>28</v>
      </c>
      <c r="E115" s="16">
        <v>78623</v>
      </c>
      <c r="F115" s="16">
        <v>39176</v>
      </c>
      <c r="G115" s="16">
        <f>E115+F115</f>
        <v>117799</v>
      </c>
    </row>
    <row r="116" spans="1:7" ht="12.75">
      <c r="A116" s="14"/>
      <c r="B116" s="14"/>
      <c r="C116" s="15"/>
      <c r="D116" s="5" t="s">
        <v>61</v>
      </c>
      <c r="E116" s="13">
        <v>14223634.47</v>
      </c>
      <c r="F116" s="13"/>
      <c r="G116" s="13">
        <f>E116+F116</f>
        <v>14223634.47</v>
      </c>
    </row>
    <row r="117" spans="1:7" ht="12.75">
      <c r="A117" s="14"/>
      <c r="B117" s="14"/>
      <c r="C117" s="15"/>
      <c r="D117" s="5" t="s">
        <v>62</v>
      </c>
      <c r="E117" s="13">
        <f>E95+E98+E101+E104</f>
        <v>10731686</v>
      </c>
      <c r="F117" s="13">
        <f>F95+F98+F101+F104</f>
        <v>581739</v>
      </c>
      <c r="G117" s="13">
        <f>G95+G98+G101+G104</f>
        <v>11313425</v>
      </c>
    </row>
    <row r="118" spans="1:7" ht="12.75">
      <c r="A118" s="14"/>
      <c r="B118" s="14"/>
      <c r="C118" s="15"/>
      <c r="D118" s="5" t="s">
        <v>63</v>
      </c>
      <c r="E118" s="13">
        <f>E116+E117</f>
        <v>24955320.47</v>
      </c>
      <c r="F118" s="13">
        <f>F116+F117</f>
        <v>581739</v>
      </c>
      <c r="G118" s="13">
        <f>G116+G117</f>
        <v>25537059.47</v>
      </c>
    </row>
  </sheetData>
  <sheetProtection/>
  <mergeCells count="24">
    <mergeCell ref="B38:B54"/>
    <mergeCell ref="A4:A10"/>
    <mergeCell ref="B5:B10"/>
    <mergeCell ref="A26:A29"/>
    <mergeCell ref="B27:B29"/>
    <mergeCell ref="B31:B34"/>
    <mergeCell ref="A35:A87"/>
    <mergeCell ref="B80:B85"/>
    <mergeCell ref="B55:B71"/>
    <mergeCell ref="B72:B73"/>
    <mergeCell ref="B86:B87"/>
    <mergeCell ref="B74:B75"/>
    <mergeCell ref="B76:B77"/>
    <mergeCell ref="B78:B79"/>
    <mergeCell ref="B22:B25"/>
    <mergeCell ref="A30:A34"/>
    <mergeCell ref="B36:B37"/>
    <mergeCell ref="B20:B21"/>
    <mergeCell ref="A19:A25"/>
    <mergeCell ref="A1:G1"/>
    <mergeCell ref="A16:A18"/>
    <mergeCell ref="A11:A15"/>
    <mergeCell ref="B12:B15"/>
    <mergeCell ref="B17:B18"/>
  </mergeCells>
  <printOptions/>
  <pageMargins left="0.28" right="0.24" top="0.47" bottom="0.56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admin</cp:lastModifiedBy>
  <cp:lastPrinted>2011-03-24T12:02:58Z</cp:lastPrinted>
  <dcterms:created xsi:type="dcterms:W3CDTF">2011-03-23T10:19:31Z</dcterms:created>
  <dcterms:modified xsi:type="dcterms:W3CDTF">2011-04-14T10:27:37Z</dcterms:modified>
  <cp:category/>
  <cp:version/>
  <cp:contentType/>
  <cp:contentStatus/>
</cp:coreProperties>
</file>