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1"/>
  </bookViews>
  <sheets>
    <sheet name="2a" sheetId="1" r:id="rId1"/>
    <sheet name="4" sheetId="2" r:id="rId2"/>
  </sheets>
  <definedNames/>
  <calcPr fullCalcOnLoad="1"/>
</workbook>
</file>

<file path=xl/sharedStrings.xml><?xml version="1.0" encoding="utf-8"?>
<sst xmlns="http://schemas.openxmlformats.org/spreadsheetml/2006/main" count="225" uniqueCount="130">
  <si>
    <t xml:space="preserve">Wydatki* na programy i projekty realizowane ze środków pochodzących z funduszy strukturalnych i Funduszu Spójności oraz pozostałe środki pochodzące ze źródeł zagranicznych nie podlegających zwrotowi. </t>
  </si>
  <si>
    <t>Lp.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</si>
  <si>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</si>
  <si>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</si>
  <si>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</si>
  <si>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</si>
  <si>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</si>
  <si>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Planowane wydatki</t>
  </si>
  <si>
    <t>Środki
z budżetu krajowego</t>
  </si>
  <si>
    <t>Środki
z budżetu UE</t>
  </si>
  <si>
    <t>2012 r.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</si>
  <si>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</si>
  <si>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</si>
  <si>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</si>
  <si>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</si>
  <si>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</si>
  <si>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</si>
  <si>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</si>
  <si>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</si>
  <si>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</si>
  <si>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</si>
  <si>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pozostałe</t>
  </si>
  <si>
    <t>w poz 1 kol.10 , w tym kredyty UE(str.1)</t>
  </si>
  <si>
    <t>pożyczki UE  (str.2)</t>
  </si>
  <si>
    <t>Wydatki majątkowe razem:</t>
  </si>
  <si>
    <t>x</t>
  </si>
  <si>
    <t>1.1</t>
  </si>
  <si>
    <t>Program:</t>
  </si>
  <si>
    <t xml:space="preserve">PROGRAM ROZWOJU OBSZARÓW WIEJSKICH, Oś 3 Jakość życia na obszarach wiejskich i różnicowanie gospodarki wiejskiej, Działanie 3.2.1                                                                                                                              Budowa sieci wodeociagowej z przyłączmi w Studziance - I etap </t>
  </si>
  <si>
    <t>Priorytet:</t>
  </si>
  <si>
    <t>Działanie:</t>
  </si>
  <si>
    <t>Nazwa projektu:</t>
  </si>
  <si>
    <t>Razem wydatki:</t>
  </si>
  <si>
    <t>010-01010-6057,9</t>
  </si>
  <si>
    <t>2013 r.</t>
  </si>
  <si>
    <t>netto</t>
  </si>
  <si>
    <t>vat</t>
  </si>
  <si>
    <t>1.2</t>
  </si>
  <si>
    <t xml:space="preserve">PROGRAM ROZWOJU OBSZARÓW WIEJSKICH, Oś 3 Jakość życia na obszarach wiejskich i różnicowanie gospodarki wiejskiej, Działanie 3.2.1                                                                                                                               Stacje uzdatniania wody w miejscowościach : Franknowo, Radostowo, Wójtówko, Jeziorany </t>
  </si>
  <si>
    <t>1.3</t>
  </si>
  <si>
    <t>600-60016-6057,6059</t>
  </si>
  <si>
    <t xml:space="preserve">                  PROGRAM ROZWOJU OBSZARÓW WIEJSKICH   na lata 2007-2013, Działanie "Odnowa i rozwój wsi "  zadanie pn : "                                                                                            ZAGOSPODAROWANIE TERENU PRZED BUDYNKIEM DAWNEGO KINA W JEZIORANACH "</t>
  </si>
  <si>
    <t>1.5</t>
  </si>
  <si>
    <t>700-7005-6057,59</t>
  </si>
  <si>
    <t>1.6</t>
  </si>
  <si>
    <t>Regionalny Program Operacyjny Warmia i Mazury na lata 2007-2013, Oś VII Infrastruktura społeczeństwa informacyjnego, działanie 7.2  Promocja i ułatwianie dostępu do usług teleinformatycznych, 7.2.2. Usługi i aplikacje dla MŚP      "Jeziorany-budowa systemu E-przedsiębiorca"</t>
  </si>
  <si>
    <t>754-75495-6057,6059</t>
  </si>
  <si>
    <t>1.7</t>
  </si>
  <si>
    <t>Program</t>
  </si>
  <si>
    <t xml:space="preserve">PROGRAM OPERACYJNY   KAPITAŁ LUDZKI , prorytet IX- Rozwój wykształcenia i kompetencji w regionach, Działanie 9.2. Podniesienie atrakcyjności i jakości szkolnictwa zawodowego </t>
  </si>
  <si>
    <t>Priorytet</t>
  </si>
  <si>
    <t>Działanie</t>
  </si>
  <si>
    <t>Nazwa projektu</t>
  </si>
  <si>
    <t>Razem wydatki</t>
  </si>
  <si>
    <t>801-80130 6057,6059</t>
  </si>
  <si>
    <t>2012r</t>
  </si>
  <si>
    <t>1.9</t>
  </si>
  <si>
    <t>PROGRAM ROZWOJU OBSZARÓW WIEJSKICH, Oś 3 Jakość życia na obszarach wiejskich i różnicowanie gospodarki wiejskiej, Działanie 3.2.1                                                                                                                               "Budowa kanalizacji sanitarnej i oczyszczalni ścieków w Radostowie"</t>
  </si>
  <si>
    <t>900-90001-6057,9</t>
  </si>
  <si>
    <t>suma zadania  wielolet</t>
  </si>
  <si>
    <t>RPO WARMIA MAZURY NA LATA 2007-2013 Oś Proprytetowa 2 - Turystyka; Działanie - 2.1 Wzrost potencjału turystycznego; Poddziałanie - 2.1.5 Dziedzictwo kulturowe   "Wzrost potencjału turystycznego miejscowości Jeziorany poprzez renowację zabytkowej fosy"</t>
  </si>
  <si>
    <t>926-92695-6057,9</t>
  </si>
  <si>
    <t>Wydatki bieżące razem:</t>
  </si>
  <si>
    <t>2.1</t>
  </si>
  <si>
    <r>
      <t xml:space="preserve">     Program Operacyjny KAPITAŁ LUDZKI,priorytet IX. Rozwój wykształcenia i kompetencji w regionach, Działanie 9.1 Wyrównywanie szans edukacyjnych i zapewnienie wysokiej jakości usług edukacyjnych świadczonych w systemie oświaty, Poddziałanie 9.1.2 Wyrównywanie szans edukacyjnych uczniów z grup o utrudnionym dostępie do edukacji oraz zmniejszenie róznic w jakosci usług edukacyjnych.     </t>
    </r>
    <r>
      <rPr>
        <b/>
        <sz val="12"/>
        <rFont val="Times New Roman"/>
        <family val="1"/>
      </rPr>
      <t xml:space="preserve"> </t>
    </r>
  </si>
  <si>
    <t>801-80101</t>
  </si>
  <si>
    <t>2012 r</t>
  </si>
  <si>
    <t>...7,9</t>
  </si>
  <si>
    <t>2013 r</t>
  </si>
  <si>
    <t>2.2</t>
  </si>
  <si>
    <t>Program Operacyjny KAPITAŁ LUDZKI,priorytet IX. Rozwój wykształcenia i kompetencji w regionach, Działanie 9.1 Wyrównywanie szans edukacyjnych i zapewnienie wysokiej jakości usług edukacyjnych świadczonych w systemie oświaty, Poddziałanie 9.1.2 Wyrównywanie szans edukacyjnych uczniów z grup o utrudnionym dostępie do edukacji oraz zmniejszenie róznic w jakosci usług edukacyjnych. PN "PODSTAWÓWKA NA START" - wniosek realizowany w SP Jeziorany</t>
  </si>
  <si>
    <t>2014 r</t>
  </si>
  <si>
    <t>2.3</t>
  </si>
  <si>
    <t xml:space="preserve">Program Operacyjny KAPITAŁ LUDZKI,priorytet IX. Rozwój wykształcenia i kompetencji w regionach, Działanie 9.1 Wyrównywanie szans edukacyjnych i zapewnienie wysokiej jakości usług edukacyjnych świadczonych w systemie oświaty, Poddziałanie 9.1.2 Wyrównywanie szans edukacyjnych uczniów z grup o utrudnionym dostępie do edukacji oraz zmniejszenie róznic w jakosci usług edukacyjnych.PN "LICEUM TUŻ PRZED NAMI!" - wniosek realizowany w Gimnazjum w Jezioranach </t>
  </si>
  <si>
    <t>801-80110</t>
  </si>
  <si>
    <t>2.4</t>
  </si>
  <si>
    <t>Program Operacyjny KAPITAŁ LUDZKI,priorytet IX. Rozwój wykształcenia i kompetencji w regionach, Działanie 9.1 Wyrównywanie szans edukacyjnych i zapewnienie wysokiej jakości usług edukacyjnych świadczonych w systemie oświaty, Poddziałanie 9.1.2 Wyrównywanie szans edukacyjnych uczniów z grup o utrudnionym dostępie do edukacji oraz zmniejszenie róznic w jakosci usług edukacyjnych.PN"SUKCES ZALEŻY TYLKO OD CIEBIE" - wniosek realizowany w Zespole Szkół Ponadgimnazjalnych</t>
  </si>
  <si>
    <t>801-80130</t>
  </si>
  <si>
    <t>2.5</t>
  </si>
  <si>
    <t>801-80130-4..7,9</t>
  </si>
  <si>
    <t>Program Operacyjny KAPITAŁ LUDZKI,priorytet VII. Promocja integracji społecznej, D z i ł a n i e  7.1. Rozwój i upowszechnianie aktywnej integracji;Poddziałanie 7.1.1. Rozwój i upowszechnianie aktywnej integracji przez OPS  w ramach Projektu systemowego                                                                                                                                                                                                        Rozwój osobisty poprzez pracę u podstaw - wyjściem na prostą</t>
  </si>
  <si>
    <t>853-85395</t>
  </si>
  <si>
    <t>2010 r</t>
  </si>
  <si>
    <t>2011 r</t>
  </si>
  <si>
    <t>Ogółem (1+2)</t>
  </si>
  <si>
    <t>w tym : pożyczki UE</t>
  </si>
  <si>
    <t>towarzyszace Orlikowi+Zerb</t>
  </si>
  <si>
    <t>Orlik</t>
  </si>
  <si>
    <t xml:space="preserve">kanalizacja R </t>
  </si>
  <si>
    <t xml:space="preserve">              kredyty  UE:</t>
  </si>
  <si>
    <t>oświata 801 80130</t>
  </si>
  <si>
    <t>E przedsiębiorca 754 75495</t>
  </si>
  <si>
    <t>drogi  600 60016</t>
  </si>
  <si>
    <t xml:space="preserve">kanaliza R </t>
  </si>
  <si>
    <t>małe proj. 3x45.000</t>
  </si>
  <si>
    <t>WODOCIĄG Studzianka</t>
  </si>
  <si>
    <t>FOSA</t>
  </si>
  <si>
    <t>Dział</t>
  </si>
  <si>
    <t>Rozdz</t>
  </si>
  <si>
    <t>§**</t>
  </si>
  <si>
    <t>Wydatki majątkowe</t>
  </si>
  <si>
    <t>Przewidywane  Wykonanie roku 2012</t>
  </si>
  <si>
    <t>Budżet 2013</t>
  </si>
  <si>
    <t xml:space="preserve">w tym kredyt </t>
  </si>
  <si>
    <t>TRANSPORT I ŁĄCZNOŚĆ</t>
  </si>
  <si>
    <t>Drogi publiczne powiatowe</t>
  </si>
  <si>
    <t xml:space="preserve">Dotacje celowe z budżetu  na finansowanie  lub  dofinansowanie  kosztów realizacji inwestycji i zakupów inwestycyjnych  innych jednostek sektora finansów publicznych </t>
  </si>
  <si>
    <t xml:space="preserve">dotacja dla powiatu  na budowę  drogi  powiatowej Jeziorany - Tłokowo  - porozumienie </t>
  </si>
  <si>
    <t>GOSPODARKA KOMUNALNA I OCHRONA ŚRODOWISKA</t>
  </si>
  <si>
    <t>Gospodarka odpadami</t>
  </si>
  <si>
    <t>Wydatki na zakup i objecie akcji,wniesienie wkładów do spółek prawa handlowego</t>
  </si>
  <si>
    <t xml:space="preserve">spółka ZGOK w Olsztynie </t>
  </si>
  <si>
    <t>108.000(2012), 73.000 za 2011 , 58.000 za 2013</t>
  </si>
  <si>
    <t>KULTURA I OCHRONA DZIEDZICTWA NARODOWEGO</t>
  </si>
  <si>
    <t>Domy i ośrodki kultury, świetlice i kluby</t>
  </si>
  <si>
    <t xml:space="preserve">Dotacje celowe z budżetu na finansowanie lub dofinansowanie kosztów realizacji inwestycji i zakupów inwestycyjnych innych jednostek sektora finansów publicznych </t>
  </si>
  <si>
    <t>RAZEM</t>
  </si>
  <si>
    <t>801-80101 6057,6059</t>
  </si>
  <si>
    <t>926-92601-6057,9</t>
  </si>
  <si>
    <t xml:space="preserve">REGIONALNY PROGRAM OPERACYJNY  KAPITAŁ LUDZKI, priorytet IX-Rozwój wykształcenia i kompetencji w regionach, Działóanie 9.2.Podniesienie atrakcyjności i jakości szkolnictwa zawodowego </t>
  </si>
  <si>
    <t>Regionalny Program Warmia i Mazury; Priorytet 5 Infrastrukrura transportowa regionalna i lokalna; Działanie 5.1 Rozbudowa i modernizacja infrastruktury transportowej warunkującej rozwój regionalny; Poddziałanie 5.1.6 Infrastruktura drogowa warunkująca rozwój regionalny  "Budowa obwodnicy Jezioran"</t>
  </si>
  <si>
    <t>Program Rozwoju Obszarów Wiejskich  na lata 2007-2013, Działanie "413 Wdrażanie lokalnych strategii rozwoju dla małych projektów t.operacji, które nie odpowiadają warunkom przyznania pomocy w ramach działań osi 3, ale przyczyniają się do osiągnięcia celów tej osi" zadanie pn : "Przebudowa placu i ciągów komunikacyjnych w Zerbuniu ".</t>
  </si>
  <si>
    <t>Program Rozwoju Obszarów Wiejskich  na lata 2007-2013, Działanie "413 Wdrażanie lokalnych strategii rozwoju dla małych projektów t.operacji, które nie odpowiadają warunkom przyznania pomocy w ramach działań osi 3, ale przyczyniają się do osiągnięcia celów tej osi" zadanie pn : "Przebudowa chodników wrejonie Szkoły Podstawowej w Jezioranach  ".</t>
  </si>
  <si>
    <t>Program Rozwoju Obszarów Wiejskich  na lata 2007-2013, Działanie "413 Wdrażanie lokalnych strategii rozwoju dla małych projektów t.operacji, które nie odpowiadają warunkom przyznania pomocy w ramach działań osi 3, ale przyczyniają się do osiągnięcia celów tej osi" zadanie pn : "Zagospodarowanie skarp w rejonie Szkoły Podstawowej w Jezioranach  i ORLIKA  ".</t>
  </si>
  <si>
    <t>1.4</t>
  </si>
  <si>
    <t>1.8</t>
  </si>
  <si>
    <t>1.10</t>
  </si>
  <si>
    <t>1.11</t>
  </si>
  <si>
    <t>2.6</t>
  </si>
  <si>
    <t>Załącznik Nr 2a do  Uchwały Rady Miejskiej w Jezioranach Nr XXI/ 177 /2012  z dnia 29 GRUDNIA  2012 w sprawie UCHWALENIA BUDŻETU GMINY JEZIORANY na rok 2013   -    POZOSTAŁE WYDATKI MAJĄTKOWE  GMINY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</si>
</sst>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53">
    <font>
      <sz val="10"/>
      <name val="Arial CE"/>
      <family val="0"/>
    </font>
    <font>
      <sz val="8"/>
      <name val="Arial"/>
      <family val="0"/>
    </font>
    <font>
      <sz val="11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6"/>
      <name val="Arial"/>
      <family val="0"/>
    </font>
    <font>
      <sz val="8"/>
      <name val="Arial CE"/>
      <family val="0"/>
    </font>
    <font>
      <b/>
      <sz val="10"/>
      <name val="Arial CE"/>
      <family val="0"/>
    </font>
    <font>
      <sz val="7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1" fillId="0" borderId="0" xfId="52" applyFont="1">
      <alignment/>
      <protection/>
    </xf>
    <xf numFmtId="0" fontId="1" fillId="0" borderId="0" xfId="52" applyFont="1" applyAlignment="1">
      <alignment wrapText="1"/>
      <protection/>
    </xf>
    <xf numFmtId="4" fontId="3" fillId="0" borderId="0" xfId="52" applyNumberFormat="1" applyFont="1">
      <alignment/>
      <protection/>
    </xf>
    <xf numFmtId="4" fontId="1" fillId="0" borderId="0" xfId="52" applyNumberFormat="1" applyFont="1">
      <alignment/>
      <protection/>
    </xf>
    <xf numFmtId="0" fontId="3" fillId="33" borderId="10" xfId="52" applyFont="1" applyFill="1" applyBorder="1" applyAlignment="1">
      <alignment horizontal="center" vertical="center" wrapText="1"/>
      <protection/>
    </xf>
    <xf numFmtId="0" fontId="3" fillId="33" borderId="11" xfId="52" applyFont="1" applyFill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center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5" fillId="0" borderId="11" xfId="52" applyFont="1" applyBorder="1" applyAlignment="1">
      <alignment horizontal="center" vertical="center"/>
      <protection/>
    </xf>
    <xf numFmtId="0" fontId="5" fillId="0" borderId="12" xfId="52" applyFont="1" applyBorder="1" applyAlignment="1">
      <alignment horizontal="center" vertical="center"/>
      <protection/>
    </xf>
    <xf numFmtId="0" fontId="5" fillId="0" borderId="13" xfId="52" applyFont="1" applyBorder="1" applyAlignment="1">
      <alignment horizontal="center" vertical="center"/>
      <protection/>
    </xf>
    <xf numFmtId="4" fontId="1" fillId="0" borderId="12" xfId="52" applyNumberFormat="1" applyFont="1" applyBorder="1" applyAlignment="1">
      <alignment horizontal="center" vertical="center"/>
      <protection/>
    </xf>
    <xf numFmtId="4" fontId="1" fillId="0" borderId="12" xfId="52" applyNumberFormat="1" applyFont="1" applyBorder="1" applyAlignment="1">
      <alignment horizontal="center" vertical="center"/>
      <protection/>
    </xf>
    <xf numFmtId="4" fontId="1" fillId="0" borderId="14" xfId="52" applyNumberFormat="1" applyFont="1" applyBorder="1" applyAlignment="1">
      <alignment horizontal="center" vertical="center" wrapText="1"/>
      <protection/>
    </xf>
    <xf numFmtId="4" fontId="1" fillId="0" borderId="13" xfId="52" applyNumberFormat="1" applyFont="1" applyBorder="1" applyAlignment="1">
      <alignment horizontal="center" vertical="center"/>
      <protection/>
    </xf>
    <xf numFmtId="0" fontId="3" fillId="0" borderId="15" xfId="52" applyFont="1" applyBorder="1" applyAlignment="1">
      <alignment horizontal="center"/>
      <protection/>
    </xf>
    <xf numFmtId="4" fontId="3" fillId="0" borderId="15" xfId="52" applyNumberFormat="1" applyFont="1" applyBorder="1">
      <alignment/>
      <protection/>
    </xf>
    <xf numFmtId="0" fontId="3" fillId="0" borderId="0" xfId="52" applyFont="1">
      <alignment/>
      <protection/>
    </xf>
    <xf numFmtId="0" fontId="3" fillId="0" borderId="16" xfId="52" applyFont="1" applyBorder="1" applyAlignment="1">
      <alignment horizontal="center"/>
      <protection/>
    </xf>
    <xf numFmtId="0" fontId="1" fillId="0" borderId="17" xfId="52" applyFont="1" applyBorder="1" applyAlignment="1">
      <alignment horizontal="left"/>
      <protection/>
    </xf>
    <xf numFmtId="0" fontId="1" fillId="0" borderId="17" xfId="52" applyFont="1" applyBorder="1" applyAlignment="1">
      <alignment horizontal="left" wrapText="1"/>
      <protection/>
    </xf>
    <xf numFmtId="4" fontId="1" fillId="0" borderId="17" xfId="52" applyNumberFormat="1" applyFont="1" applyBorder="1" applyAlignment="1">
      <alignment horizontal="left"/>
      <protection/>
    </xf>
    <xf numFmtId="4" fontId="1" fillId="0" borderId="18" xfId="52" applyNumberFormat="1" applyFont="1" applyBorder="1" applyAlignment="1">
      <alignment horizontal="left"/>
      <protection/>
    </xf>
    <xf numFmtId="4" fontId="1" fillId="0" borderId="19" xfId="52" applyNumberFormat="1" applyFont="1" applyBorder="1" applyAlignment="1">
      <alignment horizontal="left"/>
      <protection/>
    </xf>
    <xf numFmtId="4" fontId="1" fillId="0" borderId="20" xfId="52" applyNumberFormat="1" applyFont="1" applyBorder="1" applyAlignment="1">
      <alignment horizontal="left"/>
      <protection/>
    </xf>
    <xf numFmtId="0" fontId="1" fillId="0" borderId="10" xfId="52" applyFont="1" applyBorder="1" applyAlignment="1">
      <alignment horizontal="left"/>
      <protection/>
    </xf>
    <xf numFmtId="4" fontId="1" fillId="0" borderId="10" xfId="52" applyNumberFormat="1" applyFont="1" applyBorder="1" applyAlignment="1">
      <alignment horizontal="left" wrapText="1"/>
      <protection/>
    </xf>
    <xf numFmtId="4" fontId="1" fillId="0" borderId="10" xfId="52" applyNumberFormat="1" applyFont="1" applyBorder="1" applyAlignment="1">
      <alignment horizontal="left"/>
      <protection/>
    </xf>
    <xf numFmtId="0" fontId="3" fillId="0" borderId="16" xfId="52" applyFont="1" applyBorder="1">
      <alignment/>
      <protection/>
    </xf>
    <xf numFmtId="0" fontId="3" fillId="0" borderId="21" xfId="52" applyFont="1" applyBorder="1" applyAlignment="1">
      <alignment horizontal="center"/>
      <protection/>
    </xf>
    <xf numFmtId="0" fontId="3" fillId="0" borderId="0" xfId="52" applyFont="1" applyBorder="1" applyAlignment="1">
      <alignment horizontal="center"/>
      <protection/>
    </xf>
    <xf numFmtId="4" fontId="3" fillId="0" borderId="0" xfId="52" applyNumberFormat="1" applyFont="1" applyBorder="1">
      <alignment/>
      <protection/>
    </xf>
    <xf numFmtId="4" fontId="3" fillId="0" borderId="22" xfId="52" applyNumberFormat="1" applyFont="1" applyBorder="1">
      <alignment/>
      <protection/>
    </xf>
    <xf numFmtId="0" fontId="1" fillId="0" borderId="10" xfId="52" applyFont="1" applyBorder="1" applyAlignment="1">
      <alignment horizontal="left" wrapText="1"/>
      <protection/>
    </xf>
    <xf numFmtId="4" fontId="3" fillId="0" borderId="10" xfId="52" applyNumberFormat="1" applyFont="1" applyBorder="1" applyAlignment="1">
      <alignment horizontal="left"/>
      <protection/>
    </xf>
    <xf numFmtId="4" fontId="1" fillId="0" borderId="23" xfId="52" applyNumberFormat="1" applyFont="1" applyBorder="1" applyAlignment="1">
      <alignment horizontal="left" wrapText="1"/>
      <protection/>
    </xf>
    <xf numFmtId="0" fontId="1" fillId="0" borderId="19" xfId="52" applyFont="1" applyBorder="1" applyAlignment="1">
      <alignment horizontal="left" vertical="center"/>
      <protection/>
    </xf>
    <xf numFmtId="0" fontId="1" fillId="0" borderId="17" xfId="52" applyFont="1" applyBorder="1">
      <alignment/>
      <protection/>
    </xf>
    <xf numFmtId="0" fontId="1" fillId="0" borderId="10" xfId="52" applyFont="1" applyBorder="1" applyAlignment="1">
      <alignment horizontal="center"/>
      <protection/>
    </xf>
    <xf numFmtId="0" fontId="1" fillId="0" borderId="10" xfId="52" applyFont="1" applyBorder="1" applyAlignment="1">
      <alignment horizontal="center" wrapText="1"/>
      <protection/>
    </xf>
    <xf numFmtId="4" fontId="1" fillId="0" borderId="10" xfId="52" applyNumberFormat="1" applyFont="1" applyBorder="1">
      <alignment/>
      <protection/>
    </xf>
    <xf numFmtId="4" fontId="1" fillId="0" borderId="10" xfId="52" applyNumberFormat="1" applyFont="1" applyBorder="1" applyAlignment="1">
      <alignment horizontal="center"/>
      <protection/>
    </xf>
    <xf numFmtId="0" fontId="8" fillId="0" borderId="23" xfId="52" applyFont="1" applyBorder="1" applyAlignment="1">
      <alignment vertical="top" wrapText="1"/>
      <protection/>
    </xf>
    <xf numFmtId="0" fontId="8" fillId="0" borderId="10" xfId="52" applyFont="1" applyBorder="1">
      <alignment/>
      <protection/>
    </xf>
    <xf numFmtId="0" fontId="1" fillId="0" borderId="10" xfId="52" applyFont="1" applyBorder="1">
      <alignment/>
      <protection/>
    </xf>
    <xf numFmtId="0" fontId="1" fillId="0" borderId="10" xfId="52" applyFont="1" applyBorder="1" applyAlignment="1">
      <alignment wrapText="1"/>
      <protection/>
    </xf>
    <xf numFmtId="0" fontId="8" fillId="0" borderId="10" xfId="52" applyFont="1" applyBorder="1" applyAlignment="1">
      <alignment vertical="top" wrapText="1"/>
      <protection/>
    </xf>
    <xf numFmtId="0" fontId="1" fillId="0" borderId="17" xfId="52" applyFont="1" applyBorder="1" applyAlignment="1">
      <alignment wrapText="1"/>
      <protection/>
    </xf>
    <xf numFmtId="4" fontId="1" fillId="0" borderId="17" xfId="52" applyNumberFormat="1" applyFont="1" applyBorder="1">
      <alignment/>
      <protection/>
    </xf>
    <xf numFmtId="4" fontId="1" fillId="0" borderId="18" xfId="52" applyNumberFormat="1" applyFont="1" applyBorder="1" applyAlignment="1">
      <alignment/>
      <protection/>
    </xf>
    <xf numFmtId="0" fontId="1" fillId="0" borderId="19" xfId="52" applyFont="1" applyBorder="1">
      <alignment/>
      <protection/>
    </xf>
    <xf numFmtId="0" fontId="1" fillId="0" borderId="19" xfId="52" applyFont="1" applyBorder="1" applyAlignment="1">
      <alignment wrapText="1"/>
      <protection/>
    </xf>
    <xf numFmtId="4" fontId="1" fillId="0" borderId="19" xfId="52" applyNumberFormat="1" applyFont="1" applyBorder="1">
      <alignment/>
      <protection/>
    </xf>
    <xf numFmtId="4" fontId="1" fillId="0" borderId="24" xfId="52" applyNumberFormat="1" applyFont="1" applyBorder="1" applyAlignment="1">
      <alignment/>
      <protection/>
    </xf>
    <xf numFmtId="3" fontId="1" fillId="0" borderId="17" xfId="52" applyNumberFormat="1" applyFont="1" applyBorder="1">
      <alignment/>
      <protection/>
    </xf>
    <xf numFmtId="3" fontId="1" fillId="0" borderId="19" xfId="52" applyNumberFormat="1" applyFont="1" applyBorder="1">
      <alignment/>
      <protection/>
    </xf>
    <xf numFmtId="3" fontId="1" fillId="0" borderId="24" xfId="52" applyNumberFormat="1" applyFont="1" applyBorder="1" applyAlignment="1">
      <alignment/>
      <protection/>
    </xf>
    <xf numFmtId="0" fontId="1" fillId="0" borderId="17" xfId="52" applyFont="1" applyBorder="1" applyAlignment="1">
      <alignment horizontal="right"/>
      <protection/>
    </xf>
    <xf numFmtId="0" fontId="1" fillId="0" borderId="19" xfId="52" applyFont="1" applyBorder="1" applyAlignment="1">
      <alignment horizontal="right"/>
      <protection/>
    </xf>
    <xf numFmtId="0" fontId="3" fillId="0" borderId="19" xfId="52" applyFont="1" applyBorder="1" applyAlignment="1">
      <alignment horizontal="right"/>
      <protection/>
    </xf>
    <xf numFmtId="4" fontId="3" fillId="0" borderId="19" xfId="52" applyNumberFormat="1" applyFont="1" applyBorder="1">
      <alignment/>
      <protection/>
    </xf>
    <xf numFmtId="0" fontId="1" fillId="0" borderId="25" xfId="52" applyFont="1" applyBorder="1">
      <alignment/>
      <protection/>
    </xf>
    <xf numFmtId="0" fontId="1" fillId="0" borderId="23" xfId="52" applyFont="1" applyBorder="1" applyAlignment="1">
      <alignment horizontal="center"/>
      <protection/>
    </xf>
    <xf numFmtId="3" fontId="1" fillId="0" borderId="25" xfId="52" applyNumberFormat="1" applyFont="1" applyBorder="1">
      <alignment/>
      <protection/>
    </xf>
    <xf numFmtId="4" fontId="1" fillId="0" borderId="20" xfId="52" applyNumberFormat="1" applyFont="1" applyBorder="1" applyAlignment="1">
      <alignment horizontal="center"/>
      <protection/>
    </xf>
    <xf numFmtId="0" fontId="1" fillId="0" borderId="16" xfId="52" applyFont="1" applyBorder="1" applyAlignment="1">
      <alignment horizontal="center" vertical="center"/>
      <protection/>
    </xf>
    <xf numFmtId="0" fontId="1" fillId="0" borderId="21" xfId="52" applyFont="1" applyBorder="1" applyAlignment="1">
      <alignment horizontal="center"/>
      <protection/>
    </xf>
    <xf numFmtId="0" fontId="1" fillId="0" borderId="22" xfId="52" applyFont="1" applyBorder="1" applyAlignment="1">
      <alignment horizontal="center" wrapText="1"/>
      <protection/>
    </xf>
    <xf numFmtId="0" fontId="3" fillId="0" borderId="17" xfId="52" applyFont="1" applyBorder="1" applyAlignment="1">
      <alignment horizontal="center"/>
      <protection/>
    </xf>
    <xf numFmtId="0" fontId="3" fillId="0" borderId="17" xfId="52" applyFont="1" applyBorder="1">
      <alignment/>
      <protection/>
    </xf>
    <xf numFmtId="4" fontId="3" fillId="0" borderId="19" xfId="52" applyNumberFormat="1" applyFont="1" applyBorder="1">
      <alignment/>
      <protection/>
    </xf>
    <xf numFmtId="0" fontId="8" fillId="0" borderId="26" xfId="52" applyFont="1" applyBorder="1" applyAlignment="1">
      <alignment vertical="top" wrapText="1"/>
      <protection/>
    </xf>
    <xf numFmtId="4" fontId="1" fillId="0" borderId="23" xfId="52" applyNumberFormat="1" applyFont="1" applyBorder="1" applyAlignment="1">
      <alignment horizontal="center"/>
      <protection/>
    </xf>
    <xf numFmtId="0" fontId="3" fillId="0" borderId="10" xfId="52" applyFont="1" applyBorder="1" applyAlignment="1">
      <alignment horizontal="center"/>
      <protection/>
    </xf>
    <xf numFmtId="0" fontId="1" fillId="0" borderId="0" xfId="52" applyFont="1" applyBorder="1" applyAlignment="1">
      <alignment horizontal="center"/>
      <protection/>
    </xf>
    <xf numFmtId="0" fontId="1" fillId="0" borderId="13" xfId="52" applyFont="1" applyBorder="1" applyAlignment="1">
      <alignment horizontal="center"/>
      <protection/>
    </xf>
    <xf numFmtId="4" fontId="3" fillId="0" borderId="10" xfId="52" applyNumberFormat="1" applyFont="1" applyBorder="1">
      <alignment/>
      <protection/>
    </xf>
    <xf numFmtId="0" fontId="1" fillId="0" borderId="0" xfId="52" applyFont="1" applyBorder="1">
      <alignment/>
      <protection/>
    </xf>
    <xf numFmtId="0" fontId="1" fillId="0" borderId="0" xfId="52" applyFont="1" applyBorder="1" applyAlignment="1">
      <alignment horizontal="center" wrapText="1"/>
      <protection/>
    </xf>
    <xf numFmtId="4" fontId="3" fillId="0" borderId="0" xfId="52" applyNumberFormat="1" applyFont="1" applyBorder="1">
      <alignment/>
      <protection/>
    </xf>
    <xf numFmtId="4" fontId="1" fillId="0" borderId="0" xfId="52" applyNumberFormat="1" applyFont="1" applyBorder="1">
      <alignment/>
      <protection/>
    </xf>
    <xf numFmtId="0" fontId="1" fillId="0" borderId="0" xfId="52" applyFont="1">
      <alignment/>
      <protection/>
    </xf>
    <xf numFmtId="4" fontId="1" fillId="0" borderId="0" xfId="52" applyNumberFormat="1" applyFont="1">
      <alignment/>
      <protection/>
    </xf>
    <xf numFmtId="3" fontId="1" fillId="0" borderId="0" xfId="52" applyNumberFormat="1" applyFont="1">
      <alignment/>
      <protection/>
    </xf>
    <xf numFmtId="0" fontId="1" fillId="0" borderId="20" xfId="52" applyFont="1" applyBorder="1" applyAlignment="1">
      <alignment horizontal="left" vertical="center"/>
      <protection/>
    </xf>
    <xf numFmtId="0" fontId="1" fillId="0" borderId="20" xfId="52" applyFont="1" applyBorder="1" applyAlignment="1">
      <alignment horizontal="center" vertical="center"/>
      <protection/>
    </xf>
    <xf numFmtId="0" fontId="1" fillId="0" borderId="23" xfId="52" applyFont="1" applyBorder="1" applyAlignment="1">
      <alignment horizontal="center" vertical="center"/>
      <protection/>
    </xf>
    <xf numFmtId="4" fontId="11" fillId="0" borderId="0" xfId="0" applyNumberFormat="1" applyFont="1" applyAlignment="1">
      <alignment vertical="top"/>
    </xf>
    <xf numFmtId="0" fontId="11" fillId="0" borderId="0" xfId="0" applyFont="1" applyAlignment="1">
      <alignment vertical="top"/>
    </xf>
    <xf numFmtId="0" fontId="12" fillId="0" borderId="10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4" fontId="9" fillId="0" borderId="10" xfId="0" applyNumberFormat="1" applyFont="1" applyBorder="1" applyAlignment="1">
      <alignment horizontal="center" vertical="top" wrapText="1"/>
    </xf>
    <xf numFmtId="4" fontId="12" fillId="0" borderId="12" xfId="0" applyNumberFormat="1" applyFont="1" applyBorder="1" applyAlignment="1">
      <alignment horizontal="center" vertical="top" wrapText="1"/>
    </xf>
    <xf numFmtId="4" fontId="12" fillId="0" borderId="10" xfId="0" applyNumberFormat="1" applyFont="1" applyBorder="1" applyAlignment="1">
      <alignment horizontal="center" vertical="top" wrapText="1"/>
    </xf>
    <xf numFmtId="4" fontId="11" fillId="0" borderId="0" xfId="0" applyNumberFormat="1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4" fontId="13" fillId="0" borderId="10" xfId="0" applyNumberFormat="1" applyFont="1" applyBorder="1" applyAlignment="1">
      <alignment horizontal="center" vertical="top" wrapText="1"/>
    </xf>
    <xf numFmtId="0" fontId="11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4" fontId="14" fillId="0" borderId="10" xfId="0" applyNumberFormat="1" applyFont="1" applyBorder="1" applyAlignment="1">
      <alignment horizontal="center" vertical="top" wrapText="1"/>
    </xf>
    <xf numFmtId="4" fontId="11" fillId="0" borderId="12" xfId="0" applyNumberFormat="1" applyFont="1" applyBorder="1" applyAlignment="1">
      <alignment horizontal="center" vertical="top" wrapText="1"/>
    </xf>
    <xf numFmtId="4" fontId="15" fillId="0" borderId="10" xfId="0" applyNumberFormat="1" applyFont="1" applyBorder="1" applyAlignment="1">
      <alignment horizontal="center" vertical="top" wrapText="1"/>
    </xf>
    <xf numFmtId="0" fontId="12" fillId="0" borderId="12" xfId="0" applyFont="1" applyBorder="1" applyAlignment="1">
      <alignment vertical="top"/>
    </xf>
    <xf numFmtId="0" fontId="11" fillId="0" borderId="10" xfId="0" applyFont="1" applyBorder="1" applyAlignment="1">
      <alignment vertical="top"/>
    </xf>
    <xf numFmtId="0" fontId="12" fillId="0" borderId="10" xfId="0" applyFont="1" applyBorder="1" applyAlignment="1">
      <alignment horizontal="left" vertical="top"/>
    </xf>
    <xf numFmtId="0" fontId="13" fillId="0" borderId="10" xfId="0" applyFont="1" applyFill="1" applyBorder="1" applyAlignment="1">
      <alignment vertical="top" wrapText="1"/>
    </xf>
    <xf numFmtId="4" fontId="9" fillId="0" borderId="10" xfId="0" applyNumberFormat="1" applyFont="1" applyBorder="1" applyAlignment="1">
      <alignment horizontal="center" vertical="top"/>
    </xf>
    <xf numFmtId="0" fontId="0" fillId="0" borderId="20" xfId="0" applyBorder="1" applyAlignment="1">
      <alignment vertical="top"/>
    </xf>
    <xf numFmtId="0" fontId="0" fillId="0" borderId="23" xfId="0" applyBorder="1" applyAlignment="1">
      <alignment vertical="top"/>
    </xf>
    <xf numFmtId="0" fontId="12" fillId="0" borderId="12" xfId="0" applyFont="1" applyBorder="1" applyAlignment="1">
      <alignment horizontal="left" vertical="top"/>
    </xf>
    <xf numFmtId="4" fontId="14" fillId="0" borderId="10" xfId="0" applyNumberFormat="1" applyFont="1" applyBorder="1" applyAlignment="1">
      <alignment horizontal="center" vertical="top"/>
    </xf>
    <xf numFmtId="4" fontId="11" fillId="0" borderId="10" xfId="0" applyNumberFormat="1" applyFont="1" applyBorder="1" applyAlignment="1">
      <alignment horizontal="center" vertical="top"/>
    </xf>
    <xf numFmtId="4" fontId="15" fillId="0" borderId="10" xfId="0" applyNumberFormat="1" applyFont="1" applyBorder="1" applyAlignment="1">
      <alignment horizontal="center" vertical="top"/>
    </xf>
    <xf numFmtId="0" fontId="16" fillId="0" borderId="10" xfId="0" applyFont="1" applyFill="1" applyBorder="1" applyAlignment="1">
      <alignment vertical="top" wrapText="1"/>
    </xf>
    <xf numFmtId="4" fontId="16" fillId="0" borderId="10" xfId="0" applyNumberFormat="1" applyFont="1" applyBorder="1" applyAlignment="1">
      <alignment horizontal="center" vertical="top"/>
    </xf>
    <xf numFmtId="4" fontId="17" fillId="0" borderId="10" xfId="0" applyNumberFormat="1" applyFont="1" applyBorder="1" applyAlignment="1">
      <alignment horizontal="center" vertical="top"/>
    </xf>
    <xf numFmtId="4" fontId="15" fillId="0" borderId="10" xfId="0" applyNumberFormat="1" applyFont="1" applyBorder="1" applyAlignment="1">
      <alignment vertical="top"/>
    </xf>
    <xf numFmtId="0" fontId="12" fillId="0" borderId="10" xfId="0" applyFont="1" applyBorder="1" applyAlignment="1">
      <alignment vertical="top"/>
    </xf>
    <xf numFmtId="0" fontId="12" fillId="0" borderId="10" xfId="0" applyFont="1" applyFill="1" applyBorder="1" applyAlignment="1">
      <alignment vertical="top" wrapText="1"/>
    </xf>
    <xf numFmtId="4" fontId="9" fillId="0" borderId="10" xfId="0" applyNumberFormat="1" applyFont="1" applyBorder="1" applyAlignment="1">
      <alignment horizontal="left" vertical="top"/>
    </xf>
    <xf numFmtId="4" fontId="12" fillId="0" borderId="0" xfId="0" applyNumberFormat="1" applyFont="1" applyAlignment="1">
      <alignment vertical="top"/>
    </xf>
    <xf numFmtId="0" fontId="12" fillId="0" borderId="0" xfId="0" applyFont="1" applyAlignment="1">
      <alignment vertical="top"/>
    </xf>
    <xf numFmtId="0" fontId="12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left" vertical="top"/>
    </xf>
    <xf numFmtId="4" fontId="12" fillId="0" borderId="10" xfId="0" applyNumberFormat="1" applyFont="1" applyBorder="1" applyAlignment="1">
      <alignment horizontal="center" vertical="top"/>
    </xf>
    <xf numFmtId="4" fontId="13" fillId="0" borderId="10" xfId="0" applyNumberFormat="1" applyFont="1" applyBorder="1" applyAlignment="1">
      <alignment horizontal="center" vertical="top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vertical="top" wrapText="1"/>
    </xf>
    <xf numFmtId="4" fontId="11" fillId="0" borderId="0" xfId="0" applyNumberFormat="1" applyFont="1" applyAlignment="1">
      <alignment horizontal="left" vertical="top"/>
    </xf>
    <xf numFmtId="3" fontId="1" fillId="0" borderId="27" xfId="52" applyNumberFormat="1" applyFont="1" applyBorder="1">
      <alignment/>
      <protection/>
    </xf>
    <xf numFmtId="3" fontId="1" fillId="0" borderId="0" xfId="52" applyNumberFormat="1" applyFont="1" applyBorder="1" applyAlignment="1">
      <alignment horizontal="center"/>
      <protection/>
    </xf>
    <xf numFmtId="3" fontId="1" fillId="0" borderId="22" xfId="52" applyNumberFormat="1" applyFont="1" applyBorder="1" applyAlignment="1">
      <alignment horizontal="center"/>
      <protection/>
    </xf>
    <xf numFmtId="3" fontId="1" fillId="0" borderId="20" xfId="52" applyNumberFormat="1" applyFont="1" applyBorder="1" applyAlignment="1">
      <alignment horizontal="center"/>
      <protection/>
    </xf>
    <xf numFmtId="3" fontId="1" fillId="0" borderId="23" xfId="52" applyNumberFormat="1" applyFont="1" applyBorder="1" applyAlignment="1">
      <alignment horizontal="center"/>
      <protection/>
    </xf>
    <xf numFmtId="0" fontId="3" fillId="0" borderId="15" xfId="52" applyFont="1" applyBorder="1" applyAlignment="1">
      <alignment wrapText="1"/>
      <protection/>
    </xf>
    <xf numFmtId="0" fontId="1" fillId="0" borderId="17" xfId="52" applyFont="1" applyBorder="1" applyAlignment="1">
      <alignment horizontal="left" wrapText="1"/>
      <protection/>
    </xf>
    <xf numFmtId="3" fontId="3" fillId="0" borderId="15" xfId="52" applyNumberFormat="1" applyFont="1" applyBorder="1">
      <alignment/>
      <protection/>
    </xf>
    <xf numFmtId="3" fontId="1" fillId="0" borderId="17" xfId="52" applyNumberFormat="1" applyFont="1" applyBorder="1" applyAlignment="1">
      <alignment horizontal="left"/>
      <protection/>
    </xf>
    <xf numFmtId="3" fontId="1" fillId="0" borderId="10" xfId="52" applyNumberFormat="1" applyFont="1" applyBorder="1" applyAlignment="1">
      <alignment horizontal="left"/>
      <protection/>
    </xf>
    <xf numFmtId="3" fontId="1" fillId="0" borderId="10" xfId="52" applyNumberFormat="1" applyFont="1" applyBorder="1" applyAlignment="1">
      <alignment horizontal="center"/>
      <protection/>
    </xf>
    <xf numFmtId="3" fontId="3" fillId="0" borderId="19" xfId="52" applyNumberFormat="1" applyFont="1" applyBorder="1">
      <alignment/>
      <protection/>
    </xf>
    <xf numFmtId="3" fontId="3" fillId="0" borderId="10" xfId="52" applyNumberFormat="1" applyFont="1" applyBorder="1">
      <alignment/>
      <protection/>
    </xf>
    <xf numFmtId="1" fontId="1" fillId="0" borderId="23" xfId="52" applyNumberFormat="1" applyFont="1" applyBorder="1" applyAlignment="1">
      <alignment horizontal="center"/>
      <protection/>
    </xf>
    <xf numFmtId="1" fontId="1" fillId="0" borderId="10" xfId="52" applyNumberFormat="1" applyFont="1" applyBorder="1" applyAlignment="1">
      <alignment horizontal="center"/>
      <protection/>
    </xf>
    <xf numFmtId="1" fontId="3" fillId="0" borderId="10" xfId="52" applyNumberFormat="1" applyFont="1" applyBorder="1">
      <alignment/>
      <protection/>
    </xf>
    <xf numFmtId="3" fontId="3" fillId="0" borderId="0" xfId="52" applyNumberFormat="1" applyFont="1" applyBorder="1">
      <alignment/>
      <protection/>
    </xf>
    <xf numFmtId="1" fontId="3" fillId="0" borderId="0" xfId="52" applyNumberFormat="1" applyFont="1" applyBorder="1">
      <alignment/>
      <protection/>
    </xf>
    <xf numFmtId="0" fontId="11" fillId="0" borderId="10" xfId="0" applyFont="1" applyBorder="1" applyAlignment="1">
      <alignment horizontal="left" vertical="top" wrapText="1"/>
    </xf>
    <xf numFmtId="0" fontId="3" fillId="0" borderId="12" xfId="52" applyFont="1" applyBorder="1" applyAlignment="1">
      <alignment horizontal="center"/>
      <protection/>
    </xf>
    <xf numFmtId="0" fontId="3" fillId="0" borderId="20" xfId="52" applyFont="1" applyBorder="1" applyAlignment="1">
      <alignment horizontal="center"/>
      <protection/>
    </xf>
    <xf numFmtId="0" fontId="3" fillId="0" borderId="23" xfId="52" applyFont="1" applyBorder="1" applyAlignment="1">
      <alignment horizontal="center"/>
      <protection/>
    </xf>
    <xf numFmtId="0" fontId="1" fillId="0" borderId="10" xfId="52" applyFont="1" applyBorder="1" applyAlignment="1">
      <alignment horizontal="center"/>
      <protection/>
    </xf>
    <xf numFmtId="0" fontId="0" fillId="0" borderId="10" xfId="0" applyBorder="1" applyAlignment="1">
      <alignment horizontal="center"/>
    </xf>
    <xf numFmtId="0" fontId="8" fillId="0" borderId="12" xfId="52" applyFont="1" applyBorder="1" applyAlignment="1">
      <alignment horizontal="center" vertical="center"/>
      <protection/>
    </xf>
    <xf numFmtId="0" fontId="8" fillId="0" borderId="20" xfId="52" applyFont="1" applyBorder="1" applyAlignment="1">
      <alignment horizontal="center" vertical="center"/>
      <protection/>
    </xf>
    <xf numFmtId="0" fontId="8" fillId="0" borderId="23" xfId="52" applyFont="1" applyBorder="1" applyAlignment="1">
      <alignment horizontal="center" vertical="center"/>
      <protection/>
    </xf>
    <xf numFmtId="0" fontId="9" fillId="0" borderId="28" xfId="52" applyFont="1" applyBorder="1" applyAlignment="1">
      <alignment horizontal="center" vertical="top" wrapText="1"/>
      <protection/>
    </xf>
    <xf numFmtId="0" fontId="9" fillId="0" borderId="29" xfId="52" applyFont="1" applyBorder="1" applyAlignment="1">
      <alignment horizontal="center" vertical="top" wrapText="1"/>
      <protection/>
    </xf>
    <xf numFmtId="0" fontId="9" fillId="0" borderId="30" xfId="52" applyFont="1" applyBorder="1" applyAlignment="1">
      <alignment horizontal="center" vertical="top" wrapText="1"/>
      <protection/>
    </xf>
    <xf numFmtId="0" fontId="9" fillId="0" borderId="31" xfId="52" applyFont="1" applyBorder="1" applyAlignment="1">
      <alignment horizontal="center" vertical="top" wrapText="1"/>
      <protection/>
    </xf>
    <xf numFmtId="0" fontId="9" fillId="0" borderId="0" xfId="52" applyFont="1" applyBorder="1" applyAlignment="1">
      <alignment horizontal="center" vertical="top" wrapText="1"/>
      <protection/>
    </xf>
    <xf numFmtId="0" fontId="9" fillId="0" borderId="32" xfId="52" applyFont="1" applyBorder="1" applyAlignment="1">
      <alignment horizontal="center" vertical="top" wrapText="1"/>
      <protection/>
    </xf>
    <xf numFmtId="0" fontId="9" fillId="0" borderId="33" xfId="52" applyFont="1" applyBorder="1" applyAlignment="1">
      <alignment horizontal="center" vertical="top" wrapText="1"/>
      <protection/>
    </xf>
    <xf numFmtId="0" fontId="9" fillId="0" borderId="34" xfId="52" applyFont="1" applyBorder="1" applyAlignment="1">
      <alignment horizontal="center" vertical="top" wrapText="1"/>
      <protection/>
    </xf>
    <xf numFmtId="0" fontId="9" fillId="0" borderId="35" xfId="52" applyFont="1" applyBorder="1" applyAlignment="1">
      <alignment horizontal="center" vertical="top" wrapText="1"/>
      <protection/>
    </xf>
    <xf numFmtId="0" fontId="3" fillId="0" borderId="10" xfId="52" applyFont="1" applyBorder="1" applyAlignment="1">
      <alignment horizontal="center"/>
      <protection/>
    </xf>
    <xf numFmtId="0" fontId="3" fillId="0" borderId="19" xfId="52" applyFont="1" applyBorder="1" applyAlignment="1">
      <alignment horizontal="center"/>
      <protection/>
    </xf>
    <xf numFmtId="0" fontId="3" fillId="0" borderId="36" xfId="52" applyFont="1" applyBorder="1" applyAlignment="1">
      <alignment horizontal="center"/>
      <protection/>
    </xf>
    <xf numFmtId="0" fontId="3" fillId="0" borderId="37" xfId="52" applyFont="1" applyBorder="1" applyAlignment="1">
      <alignment horizontal="center"/>
      <protection/>
    </xf>
    <xf numFmtId="0" fontId="0" fillId="0" borderId="23" xfId="0" applyBorder="1" applyAlignment="1">
      <alignment horizontal="center"/>
    </xf>
    <xf numFmtId="4" fontId="1" fillId="0" borderId="19" xfId="52" applyNumberFormat="1" applyFont="1" applyBorder="1" applyAlignment="1">
      <alignment horizontal="center"/>
      <protection/>
    </xf>
    <xf numFmtId="4" fontId="1" fillId="0" borderId="20" xfId="52" applyNumberFormat="1" applyFont="1" applyBorder="1" applyAlignment="1">
      <alignment horizontal="center"/>
      <protection/>
    </xf>
    <xf numFmtId="4" fontId="1" fillId="0" borderId="16" xfId="52" applyNumberFormat="1" applyFont="1" applyBorder="1" applyAlignment="1">
      <alignment horizontal="center"/>
      <protection/>
    </xf>
    <xf numFmtId="3" fontId="1" fillId="0" borderId="19" xfId="52" applyNumberFormat="1" applyFont="1" applyBorder="1" applyAlignment="1">
      <alignment horizontal="center"/>
      <protection/>
    </xf>
    <xf numFmtId="3" fontId="1" fillId="0" borderId="20" xfId="52" applyNumberFormat="1" applyFont="1" applyBorder="1" applyAlignment="1">
      <alignment horizontal="center"/>
      <protection/>
    </xf>
    <xf numFmtId="3" fontId="1" fillId="0" borderId="23" xfId="52" applyNumberFormat="1" applyFont="1" applyBorder="1" applyAlignment="1">
      <alignment horizontal="center"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20" xfId="52" applyFont="1" applyBorder="1" applyAlignment="1">
      <alignment horizontal="center" vertical="center"/>
      <protection/>
    </xf>
    <xf numFmtId="0" fontId="1" fillId="0" borderId="16" xfId="52" applyFont="1" applyBorder="1" applyAlignment="1">
      <alignment horizontal="center" vertical="center"/>
      <protection/>
    </xf>
    <xf numFmtId="0" fontId="3" fillId="0" borderId="24" xfId="52" applyFont="1" applyBorder="1" applyAlignment="1">
      <alignment horizontal="center" vertical="top" wrapText="1"/>
      <protection/>
    </xf>
    <xf numFmtId="0" fontId="3" fillId="0" borderId="27" xfId="52" applyFont="1" applyBorder="1" applyAlignment="1">
      <alignment horizontal="center" vertical="top" wrapText="1"/>
      <protection/>
    </xf>
    <xf numFmtId="0" fontId="3" fillId="0" borderId="38" xfId="52" applyFont="1" applyBorder="1" applyAlignment="1">
      <alignment horizontal="center" vertical="top" wrapText="1"/>
      <protection/>
    </xf>
    <xf numFmtId="0" fontId="3" fillId="0" borderId="21" xfId="52" applyFont="1" applyBorder="1" applyAlignment="1">
      <alignment horizontal="center" vertical="top" wrapText="1"/>
      <protection/>
    </xf>
    <xf numFmtId="0" fontId="3" fillId="0" borderId="0" xfId="52" applyFont="1" applyBorder="1" applyAlignment="1">
      <alignment horizontal="center" vertical="top" wrapText="1"/>
      <protection/>
    </xf>
    <xf numFmtId="0" fontId="3" fillId="0" borderId="22" xfId="52" applyFont="1" applyBorder="1" applyAlignment="1">
      <alignment horizontal="center" vertical="top" wrapText="1"/>
      <protection/>
    </xf>
    <xf numFmtId="0" fontId="3" fillId="0" borderId="39" xfId="52" applyFont="1" applyBorder="1" applyAlignment="1">
      <alignment horizontal="center" vertical="top" wrapText="1"/>
      <protection/>
    </xf>
    <xf numFmtId="0" fontId="3" fillId="0" borderId="40" xfId="52" applyFont="1" applyBorder="1" applyAlignment="1">
      <alignment horizontal="center" vertical="top" wrapText="1"/>
      <protection/>
    </xf>
    <xf numFmtId="0" fontId="3" fillId="0" borderId="41" xfId="52" applyFont="1" applyBorder="1" applyAlignment="1">
      <alignment horizontal="center" vertical="top" wrapText="1"/>
      <protection/>
    </xf>
    <xf numFmtId="0" fontId="1" fillId="0" borderId="19" xfId="52" applyFont="1" applyBorder="1" applyAlignment="1">
      <alignment horizontal="center"/>
      <protection/>
    </xf>
    <xf numFmtId="0" fontId="1" fillId="0" borderId="20" xfId="52" applyFont="1" applyBorder="1" applyAlignment="1">
      <alignment horizontal="center"/>
      <protection/>
    </xf>
    <xf numFmtId="0" fontId="1" fillId="0" borderId="16" xfId="52" applyFont="1" applyBorder="1" applyAlignment="1">
      <alignment horizontal="center"/>
      <protection/>
    </xf>
    <xf numFmtId="0" fontId="1" fillId="0" borderId="19" xfId="52" applyFont="1" applyBorder="1" applyAlignment="1">
      <alignment horizontal="center" wrapText="1"/>
      <protection/>
    </xf>
    <xf numFmtId="0" fontId="1" fillId="0" borderId="20" xfId="52" applyFont="1" applyBorder="1" applyAlignment="1">
      <alignment horizontal="center" wrapText="1"/>
      <protection/>
    </xf>
    <xf numFmtId="0" fontId="1" fillId="0" borderId="16" xfId="52" applyFont="1" applyBorder="1" applyAlignment="1">
      <alignment horizontal="center" wrapText="1"/>
      <protection/>
    </xf>
    <xf numFmtId="0" fontId="8" fillId="0" borderId="10" xfId="52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3" fillId="0" borderId="13" xfId="52" applyFont="1" applyBorder="1" applyAlignment="1">
      <alignment horizontal="center" vertical="top" wrapText="1"/>
      <protection/>
    </xf>
    <xf numFmtId="0" fontId="0" fillId="0" borderId="42" xfId="51" applyBorder="1" applyAlignment="1">
      <alignment vertical="top" wrapText="1"/>
      <protection/>
    </xf>
    <xf numFmtId="0" fontId="0" fillId="0" borderId="14" xfId="51" applyBorder="1" applyAlignment="1">
      <alignment vertical="top" wrapText="1"/>
      <protection/>
    </xf>
    <xf numFmtId="0" fontId="0" fillId="0" borderId="21" xfId="51" applyBorder="1" applyAlignment="1">
      <alignment vertical="top" wrapText="1"/>
      <protection/>
    </xf>
    <xf numFmtId="0" fontId="0" fillId="0" borderId="0" xfId="51" applyAlignment="1">
      <alignment vertical="top" wrapText="1"/>
      <protection/>
    </xf>
    <xf numFmtId="0" fontId="0" fillId="0" borderId="22" xfId="51" applyBorder="1" applyAlignment="1">
      <alignment vertical="top" wrapText="1"/>
      <protection/>
    </xf>
    <xf numFmtId="0" fontId="0" fillId="0" borderId="26" xfId="51" applyBorder="1" applyAlignment="1">
      <alignment vertical="top" wrapText="1"/>
      <protection/>
    </xf>
    <xf numFmtId="0" fontId="0" fillId="0" borderId="43" xfId="51" applyBorder="1" applyAlignment="1">
      <alignment vertical="top" wrapText="1"/>
      <protection/>
    </xf>
    <xf numFmtId="0" fontId="0" fillId="0" borderId="44" xfId="51" applyBorder="1" applyAlignment="1">
      <alignment vertical="top" wrapText="1"/>
      <protection/>
    </xf>
    <xf numFmtId="0" fontId="1" fillId="0" borderId="12" xfId="52" applyFont="1" applyBorder="1" applyAlignment="1">
      <alignment horizontal="center" vertical="center"/>
      <protection/>
    </xf>
    <xf numFmtId="0" fontId="1" fillId="0" borderId="23" xfId="52" applyFont="1" applyBorder="1" applyAlignment="1">
      <alignment horizontal="center" vertical="center"/>
      <protection/>
    </xf>
    <xf numFmtId="0" fontId="1" fillId="0" borderId="23" xfId="52" applyFont="1" applyBorder="1" applyAlignment="1">
      <alignment horizontal="center"/>
      <protection/>
    </xf>
    <xf numFmtId="0" fontId="1" fillId="0" borderId="23" xfId="52" applyFont="1" applyBorder="1" applyAlignment="1">
      <alignment horizontal="center" wrapText="1"/>
      <protection/>
    </xf>
    <xf numFmtId="0" fontId="3" fillId="0" borderId="13" xfId="52" applyFont="1" applyBorder="1" applyAlignment="1">
      <alignment horizontal="center" vertical="center" wrapText="1"/>
      <protection/>
    </xf>
    <xf numFmtId="0" fontId="3" fillId="0" borderId="42" xfId="52" applyFont="1" applyBorder="1" applyAlignment="1">
      <alignment horizontal="center" vertical="center" wrapText="1"/>
      <protection/>
    </xf>
    <xf numFmtId="0" fontId="3" fillId="0" borderId="21" xfId="52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center" vertical="center" wrapText="1"/>
      <protection/>
    </xf>
    <xf numFmtId="0" fontId="3" fillId="0" borderId="26" xfId="52" applyFont="1" applyBorder="1" applyAlignment="1">
      <alignment horizontal="center" vertical="center" wrapText="1"/>
      <protection/>
    </xf>
    <xf numFmtId="0" fontId="3" fillId="0" borderId="43" xfId="52" applyFont="1" applyBorder="1" applyAlignment="1">
      <alignment horizontal="center" vertical="center" wrapText="1"/>
      <protection/>
    </xf>
    <xf numFmtId="0" fontId="1" fillId="0" borderId="10" xfId="52" applyFont="1" applyBorder="1" applyAlignment="1">
      <alignment horizontal="center" wrapText="1"/>
      <protection/>
    </xf>
    <xf numFmtId="4" fontId="1" fillId="0" borderId="17" xfId="52" applyNumberFormat="1" applyFont="1" applyBorder="1" applyAlignment="1">
      <alignment horizontal="left"/>
      <protection/>
    </xf>
    <xf numFmtId="4" fontId="1" fillId="0" borderId="19" xfId="52" applyNumberFormat="1" applyFont="1" applyBorder="1" applyAlignment="1">
      <alignment horizontal="left"/>
      <protection/>
    </xf>
    <xf numFmtId="0" fontId="1" fillId="0" borderId="20" xfId="52" applyFont="1" applyBorder="1" applyAlignment="1">
      <alignment horizontal="left" vertical="center"/>
      <protection/>
    </xf>
    <xf numFmtId="0" fontId="1" fillId="0" borderId="16" xfId="52" applyFont="1" applyBorder="1" applyAlignment="1">
      <alignment horizontal="left" vertical="center"/>
      <protection/>
    </xf>
    <xf numFmtId="0" fontId="1" fillId="0" borderId="19" xfId="52" applyFont="1" applyBorder="1" applyAlignment="1">
      <alignment horizontal="left" vertical="center"/>
      <protection/>
    </xf>
    <xf numFmtId="0" fontId="1" fillId="0" borderId="10" xfId="52" applyFont="1" applyBorder="1" applyAlignment="1">
      <alignment horizontal="left"/>
      <protection/>
    </xf>
    <xf numFmtId="0" fontId="0" fillId="0" borderId="10" xfId="0" applyBorder="1" applyAlignment="1">
      <alignment horizontal="left"/>
    </xf>
    <xf numFmtId="4" fontId="1" fillId="0" borderId="20" xfId="52" applyNumberFormat="1" applyFont="1" applyBorder="1" applyAlignment="1">
      <alignment horizontal="left"/>
      <protection/>
    </xf>
    <xf numFmtId="0" fontId="1" fillId="0" borderId="17" xfId="52" applyFont="1" applyBorder="1" applyAlignment="1">
      <alignment horizontal="left" vertical="center"/>
      <protection/>
    </xf>
    <xf numFmtId="0" fontId="1" fillId="0" borderId="17" xfId="52" applyFont="1" applyBorder="1" applyAlignment="1">
      <alignment horizontal="left"/>
      <protection/>
    </xf>
    <xf numFmtId="0" fontId="1" fillId="0" borderId="19" xfId="52" applyFont="1" applyBorder="1" applyAlignment="1">
      <alignment horizontal="left"/>
      <protection/>
    </xf>
    <xf numFmtId="0" fontId="1" fillId="0" borderId="17" xfId="52" applyFont="1" applyBorder="1" applyAlignment="1">
      <alignment horizontal="left" wrapText="1"/>
      <protection/>
    </xf>
    <xf numFmtId="0" fontId="1" fillId="0" borderId="19" xfId="52" applyFont="1" applyBorder="1" applyAlignment="1">
      <alignment horizontal="left" wrapText="1"/>
      <protection/>
    </xf>
    <xf numFmtId="0" fontId="3" fillId="0" borderId="42" xfId="52" applyFont="1" applyBorder="1" applyAlignment="1">
      <alignment horizontal="center" vertical="top" wrapText="1"/>
      <protection/>
    </xf>
    <xf numFmtId="0" fontId="3" fillId="0" borderId="14" xfId="52" applyFont="1" applyBorder="1" applyAlignment="1">
      <alignment horizontal="center" vertical="top" wrapText="1"/>
      <protection/>
    </xf>
    <xf numFmtId="4" fontId="1" fillId="0" borderId="45" xfId="52" applyNumberFormat="1" applyFont="1" applyBorder="1" applyAlignment="1">
      <alignment horizontal="center" vertical="center" wrapText="1"/>
      <protection/>
    </xf>
    <xf numFmtId="4" fontId="6" fillId="0" borderId="45" xfId="0" applyNumberFormat="1" applyFont="1" applyBorder="1" applyAlignment="1">
      <alignment horizontal="center" vertical="center"/>
    </xf>
    <xf numFmtId="4" fontId="6" fillId="0" borderId="46" xfId="0" applyNumberFormat="1" applyFont="1" applyBorder="1" applyAlignment="1">
      <alignment horizontal="center" vertical="center"/>
    </xf>
    <xf numFmtId="0" fontId="3" fillId="0" borderId="47" xfId="52" applyFont="1" applyBorder="1" applyAlignment="1">
      <alignment horizontal="center"/>
      <protection/>
    </xf>
    <xf numFmtId="0" fontId="3" fillId="0" borderId="48" xfId="52" applyFont="1" applyBorder="1" applyAlignment="1">
      <alignment horizontal="center"/>
      <protection/>
    </xf>
    <xf numFmtId="0" fontId="3" fillId="33" borderId="10" xfId="52" applyFont="1" applyFill="1" applyBorder="1" applyAlignment="1">
      <alignment horizontal="center" vertical="center"/>
      <protection/>
    </xf>
    <xf numFmtId="0" fontId="3" fillId="33" borderId="10" xfId="52" applyFont="1" applyFill="1" applyBorder="1" applyAlignment="1">
      <alignment horizontal="center" vertical="center" wrapText="1"/>
      <protection/>
    </xf>
    <xf numFmtId="0" fontId="4" fillId="0" borderId="0" xfId="52" applyFont="1" applyAlignment="1">
      <alignment horizontal="center" wrapText="1"/>
      <protection/>
    </xf>
    <xf numFmtId="0" fontId="11" fillId="0" borderId="0" xfId="0" applyFont="1" applyAlignment="1">
      <alignment horizontal="center" vertical="top" wrapText="1"/>
    </xf>
    <xf numFmtId="0" fontId="11" fillId="0" borderId="43" xfId="0" applyFont="1" applyBorder="1" applyAlignment="1">
      <alignment horizontal="center" vertical="top" wrapText="1"/>
    </xf>
    <xf numFmtId="0" fontId="12" fillId="0" borderId="12" xfId="0" applyNumberFormat="1" applyFont="1" applyBorder="1" applyAlignment="1">
      <alignment horizontal="center" vertical="top" wrapText="1"/>
    </xf>
    <xf numFmtId="0" fontId="12" fillId="0" borderId="20" xfId="0" applyNumberFormat="1" applyFont="1" applyBorder="1" applyAlignment="1">
      <alignment horizontal="center" vertical="top" wrapText="1"/>
    </xf>
    <xf numFmtId="0" fontId="12" fillId="0" borderId="23" xfId="0" applyNumberFormat="1" applyFont="1" applyBorder="1" applyAlignment="1">
      <alignment horizontal="center" vertical="top" wrapText="1"/>
    </xf>
    <xf numFmtId="0" fontId="12" fillId="0" borderId="12" xfId="0" applyFont="1" applyBorder="1" applyAlignment="1">
      <alignment vertical="top"/>
    </xf>
    <xf numFmtId="0" fontId="11" fillId="0" borderId="20" xfId="0" applyFont="1" applyBorder="1" applyAlignment="1">
      <alignment vertical="top"/>
    </xf>
    <xf numFmtId="0" fontId="12" fillId="0" borderId="20" xfId="0" applyFont="1" applyBorder="1" applyAlignment="1">
      <alignment vertical="top"/>
    </xf>
    <xf numFmtId="3" fontId="1" fillId="0" borderId="17" xfId="52" applyNumberFormat="1" applyFont="1" applyBorder="1" applyAlignment="1">
      <alignment horizontal="left" wrapText="1"/>
      <protection/>
    </xf>
    <xf numFmtId="3" fontId="1" fillId="0" borderId="19" xfId="52" applyNumberFormat="1" applyFont="1" applyBorder="1" applyAlignment="1">
      <alignment horizontal="left" wrapText="1"/>
      <protection/>
    </xf>
    <xf numFmtId="3" fontId="1" fillId="0" borderId="17" xfId="52" applyNumberFormat="1" applyFont="1" applyBorder="1" applyAlignment="1">
      <alignment horizontal="left"/>
      <protection/>
    </xf>
    <xf numFmtId="3" fontId="1" fillId="0" borderId="19" xfId="52" applyNumberFormat="1" applyFont="1" applyBorder="1" applyAlignment="1">
      <alignment horizontal="left"/>
      <protection/>
    </xf>
    <xf numFmtId="3" fontId="1" fillId="0" borderId="10" xfId="52" applyNumberFormat="1" applyFont="1" applyBorder="1" applyAlignment="1">
      <alignment horizontal="left" wrapText="1"/>
      <protection/>
    </xf>
    <xf numFmtId="0" fontId="3" fillId="0" borderId="13" xfId="52" applyFont="1" applyBorder="1" applyAlignment="1">
      <alignment horizontal="center" wrapText="1"/>
      <protection/>
    </xf>
    <xf numFmtId="0" fontId="7" fillId="0" borderId="42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43" xfId="0" applyFont="1" applyBorder="1" applyAlignment="1">
      <alignment horizontal="center" wrapText="1"/>
    </xf>
    <xf numFmtId="3" fontId="1" fillId="0" borderId="16" xfId="52" applyNumberFormat="1" applyFont="1" applyBorder="1" applyAlignment="1">
      <alignment horizontal="center"/>
      <protection/>
    </xf>
    <xf numFmtId="0" fontId="18" fillId="0" borderId="13" xfId="0" applyFont="1" applyBorder="1" applyAlignment="1">
      <alignment wrapText="1"/>
    </xf>
    <xf numFmtId="0" fontId="18" fillId="0" borderId="42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0" fontId="18" fillId="0" borderId="21" xfId="0" applyFont="1" applyBorder="1" applyAlignment="1">
      <alignment wrapText="1"/>
    </xf>
    <xf numFmtId="0" fontId="18" fillId="0" borderId="0" xfId="0" applyFont="1" applyAlignment="1">
      <alignment wrapText="1"/>
    </xf>
    <xf numFmtId="0" fontId="18" fillId="0" borderId="22" xfId="0" applyFont="1" applyBorder="1" applyAlignment="1">
      <alignment wrapText="1"/>
    </xf>
    <xf numFmtId="0" fontId="18" fillId="0" borderId="26" xfId="0" applyFont="1" applyBorder="1" applyAlignment="1">
      <alignment wrapText="1"/>
    </xf>
    <xf numFmtId="0" fontId="18" fillId="0" borderId="43" xfId="0" applyFont="1" applyBorder="1" applyAlignment="1">
      <alignment wrapText="1"/>
    </xf>
    <xf numFmtId="0" fontId="18" fillId="0" borderId="44" xfId="0" applyFont="1" applyBorder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Normalny_zal_Szczecin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" sqref="A1:F2"/>
    </sheetView>
  </sheetViews>
  <sheetFormatPr defaultColWidth="9.00390625" defaultRowHeight="12.75"/>
  <cols>
    <col min="1" max="1" width="5.125" style="89" customWidth="1"/>
    <col min="2" max="2" width="6.875" style="89" customWidth="1"/>
    <col min="3" max="3" width="6.125" style="128" customWidth="1"/>
    <col min="4" max="4" width="36.625" style="129" customWidth="1"/>
    <col min="5" max="5" width="10.25390625" style="130" customWidth="1"/>
    <col min="6" max="6" width="10.875" style="130" customWidth="1"/>
    <col min="7" max="7" width="9.875" style="88" bestFit="1" customWidth="1"/>
    <col min="8" max="8" width="10.125" style="88" bestFit="1" customWidth="1"/>
    <col min="9" max="16384" width="9.125" style="89" customWidth="1"/>
  </cols>
  <sheetData>
    <row r="1" spans="1:6" ht="12.75">
      <c r="A1" s="241" t="s">
        <v>129</v>
      </c>
      <c r="B1" s="241"/>
      <c r="C1" s="241"/>
      <c r="D1" s="241"/>
      <c r="E1" s="241"/>
      <c r="F1" s="241"/>
    </row>
    <row r="2" spans="1:6" ht="45" customHeight="1">
      <c r="A2" s="242"/>
      <c r="B2" s="242"/>
      <c r="C2" s="242"/>
      <c r="D2" s="242"/>
      <c r="E2" s="242"/>
      <c r="F2" s="242"/>
    </row>
    <row r="3" spans="1:8" s="96" customFormat="1" ht="42">
      <c r="A3" s="90" t="s">
        <v>97</v>
      </c>
      <c r="B3" s="90" t="s">
        <v>98</v>
      </c>
      <c r="C3" s="90" t="s">
        <v>99</v>
      </c>
      <c r="D3" s="91" t="s">
        <v>100</v>
      </c>
      <c r="E3" s="92" t="s">
        <v>101</v>
      </c>
      <c r="F3" s="93" t="s">
        <v>102</v>
      </c>
      <c r="G3" s="94" t="s">
        <v>103</v>
      </c>
      <c r="H3" s="95"/>
    </row>
    <row r="4" spans="1:8" s="96" customFormat="1" ht="16.5" customHeight="1">
      <c r="A4" s="243">
        <v>600</v>
      </c>
      <c r="B4" s="90"/>
      <c r="C4" s="90"/>
      <c r="D4" s="91" t="s">
        <v>104</v>
      </c>
      <c r="E4" s="92">
        <f>E5</f>
        <v>100000</v>
      </c>
      <c r="F4" s="94">
        <f>F5</f>
        <v>0</v>
      </c>
      <c r="G4" s="97">
        <f>G5</f>
        <v>0</v>
      </c>
      <c r="H4" s="95"/>
    </row>
    <row r="5" spans="1:8" s="96" customFormat="1" ht="18" customHeight="1">
      <c r="A5" s="244"/>
      <c r="B5" s="90">
        <v>60014</v>
      </c>
      <c r="C5" s="90"/>
      <c r="D5" s="91" t="s">
        <v>105</v>
      </c>
      <c r="E5" s="92">
        <f>E7</f>
        <v>100000</v>
      </c>
      <c r="F5" s="94">
        <f>F7</f>
        <v>0</v>
      </c>
      <c r="G5" s="97">
        <f>G7</f>
        <v>0</v>
      </c>
      <c r="H5" s="95"/>
    </row>
    <row r="6" spans="1:8" s="96" customFormat="1" ht="51">
      <c r="A6" s="244"/>
      <c r="B6" s="90"/>
      <c r="C6" s="90">
        <v>6620</v>
      </c>
      <c r="D6" s="91" t="s">
        <v>106</v>
      </c>
      <c r="E6" s="92">
        <f>E7</f>
        <v>100000</v>
      </c>
      <c r="F6" s="92">
        <f>F7</f>
        <v>0</v>
      </c>
      <c r="G6" s="92">
        <f>G7</f>
        <v>0</v>
      </c>
      <c r="H6" s="95"/>
    </row>
    <row r="7" spans="1:8" s="96" customFormat="1" ht="27.75" customHeight="1">
      <c r="A7" s="245"/>
      <c r="B7" s="90"/>
      <c r="C7" s="98"/>
      <c r="D7" s="99" t="s">
        <v>107</v>
      </c>
      <c r="E7" s="100">
        <v>100000</v>
      </c>
      <c r="F7" s="101"/>
      <c r="G7" s="102"/>
      <c r="H7" s="95"/>
    </row>
    <row r="8" spans="1:7" ht="31.5" customHeight="1">
      <c r="A8" s="103">
        <v>900</v>
      </c>
      <c r="B8" s="104"/>
      <c r="C8" s="105"/>
      <c r="D8" s="106" t="s">
        <v>108</v>
      </c>
      <c r="E8" s="107">
        <f>E9</f>
        <v>0</v>
      </c>
      <c r="F8" s="107">
        <f>F9</f>
        <v>239000</v>
      </c>
      <c r="G8" s="107">
        <f>G9</f>
        <v>0</v>
      </c>
    </row>
    <row r="9" spans="1:7" ht="16.5" customHeight="1">
      <c r="A9" s="108"/>
      <c r="B9" s="109">
        <v>90002</v>
      </c>
      <c r="C9" s="110"/>
      <c r="D9" s="149" t="s">
        <v>109</v>
      </c>
      <c r="E9" s="111">
        <f aca="true" t="shared" si="0" ref="E9:G10">E10</f>
        <v>0</v>
      </c>
      <c r="F9" s="112">
        <f t="shared" si="0"/>
        <v>239000</v>
      </c>
      <c r="G9" s="113">
        <f t="shared" si="0"/>
        <v>0</v>
      </c>
    </row>
    <row r="10" spans="1:7" ht="26.25" customHeight="1">
      <c r="A10" s="108"/>
      <c r="B10" s="109"/>
      <c r="C10" s="110">
        <v>6010</v>
      </c>
      <c r="D10" s="119" t="s">
        <v>110</v>
      </c>
      <c r="E10" s="111">
        <v>0</v>
      </c>
      <c r="F10" s="112">
        <v>239000</v>
      </c>
      <c r="G10" s="113">
        <f t="shared" si="0"/>
        <v>0</v>
      </c>
    </row>
    <row r="11" spans="1:7" ht="12.75">
      <c r="A11" s="108"/>
      <c r="B11" s="109"/>
      <c r="C11" s="110"/>
      <c r="D11" s="114" t="s">
        <v>111</v>
      </c>
      <c r="E11" s="115"/>
      <c r="F11" s="116">
        <v>239000</v>
      </c>
      <c r="G11" s="117"/>
    </row>
    <row r="12" spans="1:7" ht="12.75">
      <c r="A12" s="108"/>
      <c r="B12" s="109"/>
      <c r="C12" s="110"/>
      <c r="D12" s="114" t="s">
        <v>112</v>
      </c>
      <c r="E12" s="115"/>
      <c r="F12" s="116">
        <v>239000</v>
      </c>
      <c r="G12" s="117"/>
    </row>
    <row r="13" spans="1:8" s="122" customFormat="1" ht="15" customHeight="1">
      <c r="A13" s="246">
        <v>921</v>
      </c>
      <c r="B13" s="118"/>
      <c r="C13" s="105"/>
      <c r="D13" s="119" t="s">
        <v>113</v>
      </c>
      <c r="E13" s="120">
        <f aca="true" t="shared" si="1" ref="E13:G14">E14</f>
        <v>10000</v>
      </c>
      <c r="F13" s="120">
        <f t="shared" si="1"/>
        <v>0</v>
      </c>
      <c r="G13" s="120">
        <f t="shared" si="1"/>
        <v>0</v>
      </c>
      <c r="H13" s="121"/>
    </row>
    <row r="14" spans="1:8" s="122" customFormat="1" ht="12.75">
      <c r="A14" s="247"/>
      <c r="B14" s="246">
        <v>92109</v>
      </c>
      <c r="C14" s="105"/>
      <c r="D14" s="123" t="s">
        <v>114</v>
      </c>
      <c r="E14" s="107">
        <f t="shared" si="1"/>
        <v>10000</v>
      </c>
      <c r="F14" s="107">
        <f t="shared" si="1"/>
        <v>0</v>
      </c>
      <c r="G14" s="107">
        <f t="shared" si="1"/>
        <v>0</v>
      </c>
      <c r="H14" s="121"/>
    </row>
    <row r="15" spans="1:8" s="122" customFormat="1" ht="48" customHeight="1">
      <c r="A15" s="247"/>
      <c r="B15" s="248"/>
      <c r="C15" s="110">
        <v>6220</v>
      </c>
      <c r="D15" s="124" t="s">
        <v>115</v>
      </c>
      <c r="E15" s="107">
        <v>10000</v>
      </c>
      <c r="F15" s="107">
        <v>0</v>
      </c>
      <c r="G15" s="107"/>
      <c r="H15" s="121"/>
    </row>
    <row r="16" spans="1:8" ht="40.5" customHeight="1">
      <c r="A16" s="104"/>
      <c r="B16" s="104"/>
      <c r="C16" s="125"/>
      <c r="D16" s="123" t="s">
        <v>116</v>
      </c>
      <c r="E16" s="107">
        <f>E13+E8+E4</f>
        <v>110000</v>
      </c>
      <c r="F16" s="126">
        <f>F13+F8+F4</f>
        <v>239000</v>
      </c>
      <c r="G16" s="127">
        <f>G13+G8+G4</f>
        <v>0</v>
      </c>
      <c r="H16" s="121"/>
    </row>
  </sheetData>
  <sheetProtection/>
  <mergeCells count="4">
    <mergeCell ref="A1:F2"/>
    <mergeCell ref="A4:A7"/>
    <mergeCell ref="A13:A15"/>
    <mergeCell ref="B14:B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0"/>
  <sheetViews>
    <sheetView tabSelected="1" zoomScalePageLayoutView="0" workbookViewId="0" topLeftCell="A169">
      <selection activeCell="A155" sqref="A155:A162"/>
    </sheetView>
  </sheetViews>
  <sheetFormatPr defaultColWidth="10.25390625" defaultRowHeight="12.75"/>
  <cols>
    <col min="1" max="1" width="3.625" style="1" bestFit="1" customWidth="1"/>
    <col min="2" max="2" width="10.125" style="1" customWidth="1"/>
    <col min="3" max="3" width="4.375" style="1" customWidth="1"/>
    <col min="4" max="4" width="7.875" style="2" customWidth="1"/>
    <col min="5" max="5" width="9.75390625" style="1" customWidth="1"/>
    <col min="6" max="6" width="10.125" style="1" customWidth="1"/>
    <col min="7" max="7" width="9.75390625" style="1" customWidth="1"/>
    <col min="8" max="8" width="10.00390625" style="1" customWidth="1"/>
    <col min="9" max="9" width="9.875" style="1" customWidth="1"/>
    <col min="10" max="10" width="9.75390625" style="1" customWidth="1"/>
    <col min="11" max="11" width="2.00390625" style="1" customWidth="1"/>
    <col min="12" max="13" width="9.75390625" style="1" customWidth="1"/>
    <col min="14" max="14" width="9.875" style="1" customWidth="1"/>
    <col min="15" max="15" width="3.25390625" style="1" customWidth="1"/>
    <col min="16" max="16" width="10.25390625" style="1" customWidth="1"/>
    <col min="17" max="16384" width="10.25390625" style="1" customWidth="1"/>
  </cols>
  <sheetData>
    <row r="1" spans="10:12" ht="11.25">
      <c r="J1" s="83"/>
      <c r="K1" s="82"/>
      <c r="L1" s="83"/>
    </row>
    <row r="2" spans="1:16" ht="29.25" customHeight="1">
      <c r="A2" s="240" t="s">
        <v>0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</row>
    <row r="3" spans="10:12" ht="18.75" customHeight="1">
      <c r="J3" s="4"/>
      <c r="L3" s="4"/>
    </row>
    <row r="4" spans="1:16" ht="11.25">
      <c r="A4" s="238" t="s">
        <v>1</v>
      </c>
      <c r="B4" s="238" t="s">
        <v>2</v>
      </c>
      <c r="C4" s="239" t="s">
        <v>3</v>
      </c>
      <c r="D4" s="239" t="s">
        <v>4</v>
      </c>
      <c r="E4" s="239" t="s">
        <v>5</v>
      </c>
      <c r="F4" s="238" t="s">
        <v>6</v>
      </c>
      <c r="G4" s="238"/>
      <c r="H4" s="238" t="s">
        <v>7</v>
      </c>
      <c r="I4" s="238"/>
      <c r="J4" s="238"/>
      <c r="K4" s="238"/>
      <c r="L4" s="238"/>
      <c r="M4" s="238"/>
      <c r="N4" s="238"/>
      <c r="O4" s="238"/>
      <c r="P4" s="238"/>
    </row>
    <row r="5" spans="1:16" ht="11.25">
      <c r="A5" s="238"/>
      <c r="B5" s="238"/>
      <c r="C5" s="239"/>
      <c r="D5" s="239"/>
      <c r="E5" s="239"/>
      <c r="F5" s="239" t="s">
        <v>8</v>
      </c>
      <c r="G5" s="239" t="s">
        <v>9</v>
      </c>
      <c r="H5" s="238" t="s">
        <v>10</v>
      </c>
      <c r="I5" s="238"/>
      <c r="J5" s="238"/>
      <c r="K5" s="238"/>
      <c r="L5" s="238"/>
      <c r="M5" s="238"/>
      <c r="N5" s="238"/>
      <c r="O5" s="238"/>
      <c r="P5" s="238"/>
    </row>
    <row r="6" spans="1:16" ht="11.25">
      <c r="A6" s="238"/>
      <c r="B6" s="238"/>
      <c r="C6" s="239"/>
      <c r="D6" s="239"/>
      <c r="E6" s="239"/>
      <c r="F6" s="239"/>
      <c r="G6" s="239"/>
      <c r="H6" s="239" t="s">
        <v>11</v>
      </c>
      <c r="I6" s="238" t="s">
        <v>12</v>
      </c>
      <c r="J6" s="238"/>
      <c r="K6" s="238"/>
      <c r="L6" s="238"/>
      <c r="M6" s="238"/>
      <c r="N6" s="238"/>
      <c r="O6" s="238"/>
      <c r="P6" s="238"/>
    </row>
    <row r="7" spans="1:16" ht="14.25" customHeight="1">
      <c r="A7" s="238"/>
      <c r="B7" s="238"/>
      <c r="C7" s="239"/>
      <c r="D7" s="239"/>
      <c r="E7" s="239"/>
      <c r="F7" s="239"/>
      <c r="G7" s="239"/>
      <c r="H7" s="239"/>
      <c r="I7" s="238" t="s">
        <v>13</v>
      </c>
      <c r="J7" s="238"/>
      <c r="K7" s="238"/>
      <c r="L7" s="238"/>
      <c r="M7" s="238" t="s">
        <v>14</v>
      </c>
      <c r="N7" s="238"/>
      <c r="O7" s="238"/>
      <c r="P7" s="238"/>
    </row>
    <row r="8" spans="1:16" ht="12.75" customHeight="1">
      <c r="A8" s="238"/>
      <c r="B8" s="238"/>
      <c r="C8" s="239"/>
      <c r="D8" s="239"/>
      <c r="E8" s="239"/>
      <c r="F8" s="239"/>
      <c r="G8" s="239"/>
      <c r="H8" s="239"/>
      <c r="I8" s="239" t="s">
        <v>15</v>
      </c>
      <c r="J8" s="238" t="s">
        <v>16</v>
      </c>
      <c r="K8" s="238"/>
      <c r="L8" s="238"/>
      <c r="M8" s="239" t="s">
        <v>17</v>
      </c>
      <c r="N8" s="239" t="s">
        <v>16</v>
      </c>
      <c r="O8" s="239"/>
      <c r="P8" s="239"/>
    </row>
    <row r="9" spans="1:16" ht="53.25" customHeight="1">
      <c r="A9" s="238"/>
      <c r="B9" s="238"/>
      <c r="C9" s="239"/>
      <c r="D9" s="239"/>
      <c r="E9" s="239"/>
      <c r="F9" s="239"/>
      <c r="G9" s="239"/>
      <c r="H9" s="239"/>
      <c r="I9" s="239"/>
      <c r="J9" s="5" t="s">
        <v>18</v>
      </c>
      <c r="K9" s="5" t="s">
        <v>19</v>
      </c>
      <c r="L9" s="5" t="s">
        <v>20</v>
      </c>
      <c r="M9" s="239"/>
      <c r="N9" s="6" t="s">
        <v>18</v>
      </c>
      <c r="O9" s="5" t="s">
        <v>19</v>
      </c>
      <c r="P9" s="5" t="s">
        <v>21</v>
      </c>
    </row>
    <row r="10" spans="1:16" ht="7.5" customHeight="1">
      <c r="A10" s="7">
        <v>1</v>
      </c>
      <c r="B10" s="7">
        <v>2</v>
      </c>
      <c r="C10" s="7">
        <v>3</v>
      </c>
      <c r="D10" s="8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7">
        <v>11</v>
      </c>
      <c r="L10" s="7">
        <v>12</v>
      </c>
      <c r="M10" s="7">
        <v>13</v>
      </c>
      <c r="N10" s="9">
        <v>14</v>
      </c>
      <c r="O10" s="7">
        <v>15</v>
      </c>
      <c r="P10" s="7">
        <v>16</v>
      </c>
    </row>
    <row r="11" spans="1:16" ht="17.25" customHeight="1">
      <c r="A11" s="10"/>
      <c r="B11" s="10"/>
      <c r="C11" s="11"/>
      <c r="D11" s="233" t="s">
        <v>22</v>
      </c>
      <c r="E11" s="234"/>
      <c r="F11" s="235"/>
      <c r="G11" s="12"/>
      <c r="H11" s="12"/>
      <c r="I11" s="12"/>
      <c r="J11" s="13">
        <v>254509.6</v>
      </c>
      <c r="K11" s="10"/>
      <c r="L11" s="10"/>
      <c r="M11" s="10"/>
      <c r="N11" s="11">
        <v>0</v>
      </c>
      <c r="O11" s="10"/>
      <c r="P11" s="10"/>
    </row>
    <row r="12" spans="1:16" ht="14.25" customHeight="1">
      <c r="A12" s="10"/>
      <c r="B12" s="10"/>
      <c r="C12" s="11"/>
      <c r="D12" s="14"/>
      <c r="E12" s="12" t="s">
        <v>23</v>
      </c>
      <c r="F12" s="12"/>
      <c r="G12" s="12"/>
      <c r="H12" s="12"/>
      <c r="I12" s="12"/>
      <c r="J12" s="13">
        <v>1086538.09</v>
      </c>
      <c r="K12" s="10"/>
      <c r="L12" s="10"/>
      <c r="M12" s="10"/>
      <c r="N12" s="15">
        <f>N13</f>
        <v>1300465.8900000001</v>
      </c>
      <c r="O12" s="10"/>
      <c r="P12" s="10"/>
    </row>
    <row r="13" spans="1:16" s="18" customFormat="1" ht="24" customHeight="1">
      <c r="A13" s="16">
        <v>1</v>
      </c>
      <c r="B13" s="136" t="s">
        <v>24</v>
      </c>
      <c r="C13" s="236" t="s">
        <v>25</v>
      </c>
      <c r="D13" s="237"/>
      <c r="E13" s="17">
        <f aca="true" t="shared" si="0" ref="E13:N13">E18+E28+E37+E55+E65+E82+E89+E113+E46+E75+E103</f>
        <v>8050488.58</v>
      </c>
      <c r="F13" s="17">
        <f t="shared" si="0"/>
        <v>2707802.41</v>
      </c>
      <c r="G13" s="17">
        <f t="shared" si="0"/>
        <v>5342686.17</v>
      </c>
      <c r="H13" s="17">
        <f t="shared" si="0"/>
        <v>4182370.59</v>
      </c>
      <c r="I13" s="17">
        <f t="shared" si="0"/>
        <v>2085084.71</v>
      </c>
      <c r="J13" s="17">
        <f t="shared" si="0"/>
        <v>1337120.68</v>
      </c>
      <c r="K13" s="138">
        <f t="shared" si="0"/>
        <v>0</v>
      </c>
      <c r="L13" s="17">
        <f t="shared" si="0"/>
        <v>747964.03</v>
      </c>
      <c r="M13" s="17">
        <f t="shared" si="0"/>
        <v>2097285.88</v>
      </c>
      <c r="N13" s="17">
        <f t="shared" si="0"/>
        <v>1300465.8900000001</v>
      </c>
      <c r="O13" s="138">
        <v>0</v>
      </c>
      <c r="P13" s="17">
        <f>P18+P28+P37+P55+P65+P82+P89+P113+P46+P75+P103</f>
        <v>796819.99</v>
      </c>
    </row>
    <row r="14" spans="1:16" s="18" customFormat="1" ht="11.25" customHeight="1">
      <c r="A14" s="19" t="s">
        <v>26</v>
      </c>
      <c r="B14" s="20" t="s">
        <v>27</v>
      </c>
      <c r="C14" s="198" t="s">
        <v>28</v>
      </c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2"/>
    </row>
    <row r="15" spans="1:16" s="18" customFormat="1" ht="11.25" customHeight="1">
      <c r="A15" s="19"/>
      <c r="B15" s="20" t="s">
        <v>29</v>
      </c>
      <c r="C15" s="184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6"/>
    </row>
    <row r="16" spans="1:16" s="18" customFormat="1" ht="11.25" customHeight="1">
      <c r="A16" s="19"/>
      <c r="B16" s="20" t="s">
        <v>30</v>
      </c>
      <c r="C16" s="184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6"/>
    </row>
    <row r="17" spans="1:16" s="18" customFormat="1" ht="11.25" customHeight="1">
      <c r="A17" s="19"/>
      <c r="B17" s="20" t="s">
        <v>31</v>
      </c>
      <c r="C17" s="187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9"/>
    </row>
    <row r="18" spans="1:16" s="18" customFormat="1" ht="24" customHeight="1">
      <c r="A18" s="19"/>
      <c r="B18" s="20" t="s">
        <v>32</v>
      </c>
      <c r="C18" s="20"/>
      <c r="D18" s="137" t="s">
        <v>33</v>
      </c>
      <c r="E18" s="22">
        <f>F18+G18</f>
        <v>506282.85</v>
      </c>
      <c r="F18" s="22">
        <f>F19+F20+F21+F22</f>
        <v>265119.48</v>
      </c>
      <c r="G18" s="22">
        <f>G19+G20+G21+G22</f>
        <v>241163.37</v>
      </c>
      <c r="H18" s="22">
        <f>I18+M18</f>
        <v>506282.85</v>
      </c>
      <c r="I18" s="22">
        <f>J18+K18+L18</f>
        <v>265119.48</v>
      </c>
      <c r="J18" s="22">
        <v>210000</v>
      </c>
      <c r="K18" s="139">
        <v>0</v>
      </c>
      <c r="L18" s="22">
        <v>55119.48</v>
      </c>
      <c r="M18" s="22">
        <f>N18+O18+P18</f>
        <v>241163.37</v>
      </c>
      <c r="N18" s="23">
        <v>241163.37</v>
      </c>
      <c r="O18" s="139">
        <v>0</v>
      </c>
      <c r="P18" s="22">
        <v>0</v>
      </c>
    </row>
    <row r="19" spans="1:16" s="18" customFormat="1" ht="11.25" customHeight="1">
      <c r="A19" s="19"/>
      <c r="B19" s="20" t="s">
        <v>34</v>
      </c>
      <c r="C19" s="227" t="s">
        <v>35</v>
      </c>
      <c r="D19" s="249">
        <v>411612</v>
      </c>
      <c r="E19" s="22">
        <f>F19+G19</f>
        <v>506282.85</v>
      </c>
      <c r="F19" s="22">
        <f>I18</f>
        <v>265119.48</v>
      </c>
      <c r="G19" s="22">
        <f>M18</f>
        <v>241163.37</v>
      </c>
      <c r="H19" s="218">
        <v>0</v>
      </c>
      <c r="I19" s="218">
        <v>0</v>
      </c>
      <c r="J19" s="218">
        <v>0</v>
      </c>
      <c r="K19" s="251">
        <v>0</v>
      </c>
      <c r="L19" s="218">
        <v>0</v>
      </c>
      <c r="M19" s="218">
        <v>0</v>
      </c>
      <c r="N19" s="219">
        <v>0</v>
      </c>
      <c r="O19" s="251">
        <v>0</v>
      </c>
      <c r="P19" s="218">
        <v>0</v>
      </c>
    </row>
    <row r="20" spans="1:16" s="18" customFormat="1" ht="11.25" customHeight="1">
      <c r="A20" s="19"/>
      <c r="B20" s="20">
        <v>2014</v>
      </c>
      <c r="C20" s="227"/>
      <c r="D20" s="249"/>
      <c r="E20" s="22">
        <f>F20+G20</f>
        <v>0</v>
      </c>
      <c r="F20" s="22"/>
      <c r="G20" s="22"/>
      <c r="H20" s="218"/>
      <c r="I20" s="218"/>
      <c r="J20" s="218"/>
      <c r="K20" s="251"/>
      <c r="L20" s="218"/>
      <c r="M20" s="218"/>
      <c r="N20" s="225"/>
      <c r="O20" s="251"/>
      <c r="P20" s="218"/>
    </row>
    <row r="21" spans="1:16" s="18" customFormat="1" ht="11.25" customHeight="1">
      <c r="A21" s="19"/>
      <c r="B21" s="20">
        <v>2015</v>
      </c>
      <c r="C21" s="228"/>
      <c r="D21" s="250"/>
      <c r="E21" s="24"/>
      <c r="F21" s="24"/>
      <c r="G21" s="24"/>
      <c r="H21" s="219"/>
      <c r="I21" s="219"/>
      <c r="J21" s="219"/>
      <c r="K21" s="252"/>
      <c r="L21" s="219"/>
      <c r="M21" s="219"/>
      <c r="N21" s="225"/>
      <c r="O21" s="252"/>
      <c r="P21" s="219"/>
    </row>
    <row r="22" spans="1:16" s="18" customFormat="1" ht="11.25" customHeight="1">
      <c r="A22" s="19"/>
      <c r="B22" s="20"/>
      <c r="C22" s="26" t="s">
        <v>36</v>
      </c>
      <c r="D22" s="27">
        <v>94670.78</v>
      </c>
      <c r="E22" s="24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</row>
    <row r="23" spans="1:16" s="18" customFormat="1" ht="11.25" customHeight="1">
      <c r="A23" s="19"/>
      <c r="B23" s="29"/>
      <c r="C23" s="30"/>
      <c r="D23" s="31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3"/>
    </row>
    <row r="24" spans="1:16" s="18" customFormat="1" ht="11.25" customHeight="1">
      <c r="A24" s="19" t="s">
        <v>37</v>
      </c>
      <c r="B24" s="20" t="s">
        <v>27</v>
      </c>
      <c r="C24" s="198" t="s">
        <v>38</v>
      </c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2"/>
    </row>
    <row r="25" spans="1:16" s="18" customFormat="1" ht="11.25" customHeight="1">
      <c r="A25" s="19"/>
      <c r="B25" s="20" t="s">
        <v>29</v>
      </c>
      <c r="C25" s="184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6"/>
    </row>
    <row r="26" spans="1:16" s="18" customFormat="1" ht="11.25" customHeight="1">
      <c r="A26" s="19"/>
      <c r="B26" s="20" t="s">
        <v>30</v>
      </c>
      <c r="C26" s="184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6"/>
    </row>
    <row r="27" spans="1:16" s="18" customFormat="1" ht="11.25" customHeight="1">
      <c r="A27" s="19"/>
      <c r="B27" s="20" t="s">
        <v>31</v>
      </c>
      <c r="C27" s="187"/>
      <c r="D27" s="185"/>
      <c r="E27" s="185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9"/>
    </row>
    <row r="28" spans="1:16" s="18" customFormat="1" ht="21.75" customHeight="1">
      <c r="A28" s="19"/>
      <c r="B28" s="20" t="s">
        <v>32</v>
      </c>
      <c r="C28" s="20"/>
      <c r="D28" s="34" t="s">
        <v>33</v>
      </c>
      <c r="E28" s="35">
        <f>F28+G28</f>
        <v>298899.48</v>
      </c>
      <c r="F28" s="22">
        <f>F29+F30+F31+F32</f>
        <v>116643.7</v>
      </c>
      <c r="G28" s="22">
        <f>G29+G30+G31+G32</f>
        <v>182255.78</v>
      </c>
      <c r="H28" s="22">
        <f>I28+M28</f>
        <v>298899.48</v>
      </c>
      <c r="I28" s="22">
        <f>J28+K28+L28</f>
        <v>116643.7</v>
      </c>
      <c r="J28" s="22">
        <v>80600</v>
      </c>
      <c r="K28" s="139">
        <v>0</v>
      </c>
      <c r="L28" s="22">
        <v>36043.7</v>
      </c>
      <c r="M28" s="22">
        <f>N28+O28+P28</f>
        <v>182255.78</v>
      </c>
      <c r="N28" s="23">
        <v>182255.78</v>
      </c>
      <c r="O28" s="139">
        <v>0</v>
      </c>
      <c r="P28" s="22">
        <v>0</v>
      </c>
    </row>
    <row r="29" spans="1:16" s="18" customFormat="1" ht="11.25" customHeight="1">
      <c r="A29" s="19"/>
      <c r="B29" s="20" t="s">
        <v>34</v>
      </c>
      <c r="C29" s="227" t="s">
        <v>35</v>
      </c>
      <c r="D29" s="253">
        <v>243008.19</v>
      </c>
      <c r="E29" s="28">
        <f>F29+G29</f>
        <v>298899.48</v>
      </c>
      <c r="F29" s="22">
        <f>I28</f>
        <v>116643.7</v>
      </c>
      <c r="G29" s="22">
        <f>M28</f>
        <v>182255.78</v>
      </c>
      <c r="H29" s="218">
        <v>0</v>
      </c>
      <c r="I29" s="218">
        <v>0</v>
      </c>
      <c r="J29" s="218">
        <v>0</v>
      </c>
      <c r="K29" s="251">
        <v>0</v>
      </c>
      <c r="L29" s="218">
        <v>0</v>
      </c>
      <c r="M29" s="218">
        <v>0</v>
      </c>
      <c r="N29" s="219">
        <v>0</v>
      </c>
      <c r="O29" s="251">
        <v>0</v>
      </c>
      <c r="P29" s="218">
        <v>0</v>
      </c>
    </row>
    <row r="30" spans="1:16" s="18" customFormat="1" ht="11.25" customHeight="1">
      <c r="A30" s="19"/>
      <c r="B30" s="20">
        <v>2014</v>
      </c>
      <c r="C30" s="227"/>
      <c r="D30" s="253"/>
      <c r="E30" s="28">
        <f>F30+G30</f>
        <v>0</v>
      </c>
      <c r="F30" s="22"/>
      <c r="G30" s="22"/>
      <c r="H30" s="218"/>
      <c r="I30" s="218"/>
      <c r="J30" s="218"/>
      <c r="K30" s="251"/>
      <c r="L30" s="218"/>
      <c r="M30" s="218"/>
      <c r="N30" s="225"/>
      <c r="O30" s="251"/>
      <c r="P30" s="218"/>
    </row>
    <row r="31" spans="1:16" s="18" customFormat="1" ht="11.25" customHeight="1">
      <c r="A31" s="19"/>
      <c r="B31" s="20">
        <v>2015</v>
      </c>
      <c r="C31" s="228"/>
      <c r="D31" s="253"/>
      <c r="E31" s="28"/>
      <c r="F31" s="24"/>
      <c r="G31" s="24"/>
      <c r="H31" s="219"/>
      <c r="I31" s="219"/>
      <c r="J31" s="219"/>
      <c r="K31" s="252"/>
      <c r="L31" s="219"/>
      <c r="M31" s="219"/>
      <c r="N31" s="225"/>
      <c r="O31" s="252"/>
      <c r="P31" s="219"/>
    </row>
    <row r="32" spans="1:16" s="18" customFormat="1" ht="11.25" customHeight="1">
      <c r="A32" s="19"/>
      <c r="B32" s="20"/>
      <c r="C32" s="26" t="s">
        <v>36</v>
      </c>
      <c r="D32" s="36">
        <v>55891.29</v>
      </c>
      <c r="E32" s="25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spans="1:16" ht="12.75">
      <c r="A33" s="226" t="s">
        <v>39</v>
      </c>
      <c r="B33" s="20" t="s">
        <v>27</v>
      </c>
      <c r="C33" s="181" t="s">
        <v>120</v>
      </c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3"/>
    </row>
    <row r="34" spans="1:16" ht="12.75">
      <c r="A34" s="226"/>
      <c r="B34" s="20" t="s">
        <v>29</v>
      </c>
      <c r="C34" s="184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6"/>
    </row>
    <row r="35" spans="1:16" ht="12.75">
      <c r="A35" s="226"/>
      <c r="B35" s="20" t="s">
        <v>30</v>
      </c>
      <c r="C35" s="184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6"/>
    </row>
    <row r="36" spans="1:16" ht="12.75">
      <c r="A36" s="226"/>
      <c r="B36" s="20" t="s">
        <v>31</v>
      </c>
      <c r="C36" s="187"/>
      <c r="D36" s="188"/>
      <c r="E36" s="185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9"/>
    </row>
    <row r="37" spans="1:16" ht="23.25" customHeight="1">
      <c r="A37" s="226"/>
      <c r="B37" s="20" t="s">
        <v>32</v>
      </c>
      <c r="C37" s="20"/>
      <c r="D37" s="21" t="s">
        <v>40</v>
      </c>
      <c r="E37" s="28">
        <f>F37+G37</f>
        <v>53000</v>
      </c>
      <c r="F37" s="22">
        <f>F38+F39+F40+F41</f>
        <v>53000</v>
      </c>
      <c r="G37" s="22">
        <f>G38+G39+G40+G41</f>
        <v>0</v>
      </c>
      <c r="H37" s="22">
        <f>I37+M37</f>
        <v>3000</v>
      </c>
      <c r="I37" s="22">
        <f>J37+K37+L37</f>
        <v>3000</v>
      </c>
      <c r="J37" s="22">
        <v>0</v>
      </c>
      <c r="K37" s="139">
        <v>0</v>
      </c>
      <c r="L37" s="22">
        <v>3000</v>
      </c>
      <c r="M37" s="22">
        <f>N37+O37+P37</f>
        <v>0</v>
      </c>
      <c r="N37" s="23">
        <v>0</v>
      </c>
      <c r="O37" s="139">
        <v>0</v>
      </c>
      <c r="P37" s="22"/>
    </row>
    <row r="38" spans="1:16" ht="12.75">
      <c r="A38" s="226"/>
      <c r="B38" s="20" t="s">
        <v>34</v>
      </c>
      <c r="C38" s="227"/>
      <c r="D38" s="229"/>
      <c r="E38" s="28">
        <f>F38+G38</f>
        <v>3000</v>
      </c>
      <c r="F38" s="22">
        <f>I37</f>
        <v>3000</v>
      </c>
      <c r="G38" s="22">
        <f>M37</f>
        <v>0</v>
      </c>
      <c r="H38" s="218">
        <v>0</v>
      </c>
      <c r="I38" s="218">
        <v>0</v>
      </c>
      <c r="J38" s="218">
        <v>0</v>
      </c>
      <c r="K38" s="251">
        <v>0</v>
      </c>
      <c r="L38" s="218">
        <v>0</v>
      </c>
      <c r="M38" s="218">
        <v>0</v>
      </c>
      <c r="N38" s="219">
        <v>0</v>
      </c>
      <c r="O38" s="251">
        <v>0</v>
      </c>
      <c r="P38" s="218">
        <v>0</v>
      </c>
    </row>
    <row r="39" spans="1:16" ht="12.75">
      <c r="A39" s="226"/>
      <c r="B39" s="20">
        <v>2014</v>
      </c>
      <c r="C39" s="227"/>
      <c r="D39" s="229"/>
      <c r="E39" s="28">
        <f>F39+G39</f>
        <v>20000</v>
      </c>
      <c r="F39" s="22">
        <v>20000</v>
      </c>
      <c r="G39" s="22"/>
      <c r="H39" s="218"/>
      <c r="I39" s="218"/>
      <c r="J39" s="218"/>
      <c r="K39" s="251"/>
      <c r="L39" s="218"/>
      <c r="M39" s="218"/>
      <c r="N39" s="225"/>
      <c r="O39" s="251"/>
      <c r="P39" s="218"/>
    </row>
    <row r="40" spans="1:16" ht="12.75">
      <c r="A40" s="226"/>
      <c r="B40" s="20">
        <v>2015</v>
      </c>
      <c r="C40" s="228"/>
      <c r="D40" s="230"/>
      <c r="E40" s="28">
        <f>F40+G40</f>
        <v>30000</v>
      </c>
      <c r="F40" s="24">
        <v>30000</v>
      </c>
      <c r="G40" s="24"/>
      <c r="H40" s="219"/>
      <c r="I40" s="219"/>
      <c r="J40" s="219"/>
      <c r="K40" s="252"/>
      <c r="L40" s="219"/>
      <c r="M40" s="219"/>
      <c r="N40" s="225"/>
      <c r="O40" s="252"/>
      <c r="P40" s="219"/>
    </row>
    <row r="41" spans="1:16" ht="12.75">
      <c r="A41" s="37"/>
      <c r="B41" s="20"/>
      <c r="C41" s="26"/>
      <c r="D41" s="34"/>
      <c r="E41" s="28">
        <f>F41+G41</f>
        <v>0</v>
      </c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</row>
    <row r="42" spans="1:16" ht="12.75">
      <c r="A42" s="37" t="s">
        <v>124</v>
      </c>
      <c r="B42" s="20" t="s">
        <v>27</v>
      </c>
      <c r="C42" s="181" t="s">
        <v>121</v>
      </c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3"/>
    </row>
    <row r="43" spans="1:16" ht="12.75">
      <c r="A43" s="85"/>
      <c r="B43" s="20" t="s">
        <v>29</v>
      </c>
      <c r="C43" s="184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6"/>
    </row>
    <row r="44" spans="1:16" ht="12.75">
      <c r="A44" s="85"/>
      <c r="B44" s="20" t="s">
        <v>30</v>
      </c>
      <c r="C44" s="184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6"/>
    </row>
    <row r="45" spans="1:16" ht="12.75">
      <c r="A45" s="85"/>
      <c r="B45" s="20" t="s">
        <v>31</v>
      </c>
      <c r="C45" s="187"/>
      <c r="D45" s="188"/>
      <c r="E45" s="185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9"/>
    </row>
    <row r="46" spans="1:16" ht="45">
      <c r="A46" s="85"/>
      <c r="B46" s="20" t="s">
        <v>32</v>
      </c>
      <c r="C46" s="20"/>
      <c r="D46" s="21" t="s">
        <v>40</v>
      </c>
      <c r="E46" s="28">
        <f>F46+G46</f>
        <v>70000</v>
      </c>
      <c r="F46" s="22">
        <f>F47+F48+F49+F50</f>
        <v>45000</v>
      </c>
      <c r="G46" s="22">
        <f>G47+G48+G49+G50</f>
        <v>25000</v>
      </c>
      <c r="H46" s="22">
        <f>I46+M46</f>
        <v>70000</v>
      </c>
      <c r="I46" s="22">
        <f>J46+K46+L46</f>
        <v>45000</v>
      </c>
      <c r="J46" s="22">
        <v>0</v>
      </c>
      <c r="K46" s="139">
        <v>0</v>
      </c>
      <c r="L46" s="22">
        <v>45000</v>
      </c>
      <c r="M46" s="22">
        <f>N46+O46+P46</f>
        <v>25000</v>
      </c>
      <c r="N46" s="23">
        <v>0</v>
      </c>
      <c r="O46" s="139">
        <v>0</v>
      </c>
      <c r="P46" s="22">
        <v>25000</v>
      </c>
    </row>
    <row r="47" spans="1:16" ht="12.75">
      <c r="A47" s="85"/>
      <c r="B47" s="20" t="s">
        <v>34</v>
      </c>
      <c r="C47" s="227"/>
      <c r="D47" s="229"/>
      <c r="E47" s="28">
        <f>F47+G47</f>
        <v>70000</v>
      </c>
      <c r="F47" s="22">
        <f>I46</f>
        <v>45000</v>
      </c>
      <c r="G47" s="22">
        <f>M46</f>
        <v>25000</v>
      </c>
      <c r="H47" s="218">
        <v>0</v>
      </c>
      <c r="I47" s="218">
        <v>0</v>
      </c>
      <c r="J47" s="218">
        <v>0</v>
      </c>
      <c r="K47" s="251">
        <v>0</v>
      </c>
      <c r="L47" s="218">
        <v>0</v>
      </c>
      <c r="M47" s="218">
        <v>0</v>
      </c>
      <c r="N47" s="219">
        <v>0</v>
      </c>
      <c r="O47" s="251">
        <v>0</v>
      </c>
      <c r="P47" s="218">
        <v>0</v>
      </c>
    </row>
    <row r="48" spans="1:16" ht="12.75">
      <c r="A48" s="85"/>
      <c r="B48" s="20">
        <v>2014</v>
      </c>
      <c r="C48" s="227"/>
      <c r="D48" s="229"/>
      <c r="E48" s="28">
        <f>F48+G48</f>
        <v>0</v>
      </c>
      <c r="F48" s="22"/>
      <c r="G48" s="22"/>
      <c r="H48" s="218"/>
      <c r="I48" s="218"/>
      <c r="J48" s="218"/>
      <c r="K48" s="251"/>
      <c r="L48" s="218"/>
      <c r="M48" s="218"/>
      <c r="N48" s="225"/>
      <c r="O48" s="251"/>
      <c r="P48" s="218"/>
    </row>
    <row r="49" spans="1:16" ht="12.75">
      <c r="A49" s="85"/>
      <c r="B49" s="20">
        <v>2015</v>
      </c>
      <c r="C49" s="228"/>
      <c r="D49" s="230"/>
      <c r="E49" s="28">
        <f>F49+G49</f>
        <v>0</v>
      </c>
      <c r="F49" s="24"/>
      <c r="G49" s="24"/>
      <c r="H49" s="219"/>
      <c r="I49" s="219"/>
      <c r="J49" s="219"/>
      <c r="K49" s="252"/>
      <c r="L49" s="219"/>
      <c r="M49" s="219"/>
      <c r="N49" s="225"/>
      <c r="O49" s="252"/>
      <c r="P49" s="219"/>
    </row>
    <row r="50" spans="1:16" ht="12.75">
      <c r="A50" s="85"/>
      <c r="B50" s="20"/>
      <c r="C50" s="26"/>
      <c r="D50" s="34"/>
      <c r="E50" s="28">
        <f>F50+G50</f>
        <v>0</v>
      </c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</row>
    <row r="51" spans="1:16" ht="9.75" customHeight="1">
      <c r="A51" s="220"/>
      <c r="B51" s="20" t="s">
        <v>27</v>
      </c>
      <c r="C51" s="254" t="s">
        <v>41</v>
      </c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</row>
    <row r="52" spans="1:16" ht="12.75" customHeight="1">
      <c r="A52" s="221"/>
      <c r="B52" s="20" t="s">
        <v>29</v>
      </c>
      <c r="C52" s="256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57"/>
    </row>
    <row r="53" spans="1:16" ht="15.75" customHeight="1">
      <c r="A53" s="37"/>
      <c r="B53" s="20" t="s">
        <v>30</v>
      </c>
      <c r="C53" s="256"/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7"/>
      <c r="P53" s="257"/>
    </row>
    <row r="54" spans="1:16" ht="10.5" customHeight="1">
      <c r="A54" s="37"/>
      <c r="B54" s="20" t="s">
        <v>31</v>
      </c>
      <c r="C54" s="258"/>
      <c r="D54" s="259"/>
      <c r="E54" s="259"/>
      <c r="F54" s="259"/>
      <c r="G54" s="259"/>
      <c r="H54" s="259"/>
      <c r="I54" s="259"/>
      <c r="J54" s="259"/>
      <c r="K54" s="259"/>
      <c r="L54" s="259"/>
      <c r="M54" s="259"/>
      <c r="N54" s="259"/>
      <c r="O54" s="259"/>
      <c r="P54" s="259"/>
    </row>
    <row r="55" spans="1:16" ht="12.75">
      <c r="A55" s="222" t="s">
        <v>42</v>
      </c>
      <c r="B55" s="20" t="s">
        <v>32</v>
      </c>
      <c r="C55" s="223" t="s">
        <v>43</v>
      </c>
      <c r="D55" s="224"/>
      <c r="E55" s="28">
        <f>F55+G55</f>
        <v>279328.55</v>
      </c>
      <c r="F55" s="28">
        <f>I55</f>
        <v>109006.55</v>
      </c>
      <c r="G55" s="28">
        <f>M55</f>
        <v>170322</v>
      </c>
      <c r="H55" s="28">
        <f>I55+M55</f>
        <v>279328.55</v>
      </c>
      <c r="I55" s="28">
        <f>J55+K55+L55</f>
        <v>109006.55</v>
      </c>
      <c r="J55" s="28">
        <v>109006.55</v>
      </c>
      <c r="K55" s="140">
        <v>0</v>
      </c>
      <c r="L55" s="28">
        <v>0</v>
      </c>
      <c r="M55" s="28">
        <f>N55+O55+P55</f>
        <v>170322</v>
      </c>
      <c r="N55" s="28">
        <v>170322</v>
      </c>
      <c r="O55" s="140">
        <v>0</v>
      </c>
      <c r="P55" s="28"/>
    </row>
    <row r="56" spans="1:16" ht="12.75">
      <c r="A56" s="220"/>
      <c r="B56" s="20" t="s">
        <v>34</v>
      </c>
      <c r="C56" s="26"/>
      <c r="D56" s="34"/>
      <c r="E56" s="28">
        <v>279328.55</v>
      </c>
      <c r="F56" s="28">
        <v>109006.55</v>
      </c>
      <c r="G56" s="28">
        <v>170322</v>
      </c>
      <c r="H56" s="28"/>
      <c r="I56" s="28"/>
      <c r="J56" s="28"/>
      <c r="K56" s="28"/>
      <c r="L56" s="28"/>
      <c r="M56" s="28"/>
      <c r="N56" s="28"/>
      <c r="O56" s="28"/>
      <c r="P56" s="28"/>
    </row>
    <row r="57" spans="1:16" ht="12.75">
      <c r="A57" s="220"/>
      <c r="B57" s="20"/>
      <c r="C57" s="26"/>
      <c r="D57" s="34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</row>
    <row r="58" spans="1:16" ht="12.75">
      <c r="A58" s="220"/>
      <c r="B58" s="20"/>
      <c r="C58" s="26"/>
      <c r="D58" s="34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</row>
    <row r="59" spans="1:16" ht="12.75">
      <c r="A59" s="220"/>
      <c r="B59" s="20"/>
      <c r="C59" s="26"/>
      <c r="D59" s="34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</row>
    <row r="60" spans="1:16" ht="12.75">
      <c r="A60" s="221"/>
      <c r="B60" s="20"/>
      <c r="C60" s="26"/>
      <c r="D60" s="34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</row>
    <row r="61" spans="1:16" ht="11.25" customHeight="1">
      <c r="A61" s="178" t="s">
        <v>44</v>
      </c>
      <c r="B61" s="20"/>
      <c r="C61" s="211" t="s">
        <v>45</v>
      </c>
      <c r="D61" s="212"/>
      <c r="E61" s="212"/>
      <c r="F61" s="212"/>
      <c r="G61" s="212"/>
      <c r="H61" s="212"/>
      <c r="I61" s="212"/>
      <c r="J61" s="212"/>
      <c r="K61" s="212"/>
      <c r="L61" s="212"/>
      <c r="M61" s="212"/>
      <c r="N61" s="212"/>
      <c r="O61" s="212"/>
      <c r="P61" s="212"/>
    </row>
    <row r="62" spans="1:16" ht="11.25" customHeight="1">
      <c r="A62" s="179"/>
      <c r="B62" s="20"/>
      <c r="C62" s="213"/>
      <c r="D62" s="214"/>
      <c r="E62" s="214"/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14"/>
    </row>
    <row r="63" spans="1:16" ht="11.25" customHeight="1">
      <c r="A63" s="179"/>
      <c r="B63" s="38" t="s">
        <v>30</v>
      </c>
      <c r="C63" s="213"/>
      <c r="D63" s="214"/>
      <c r="E63" s="214"/>
      <c r="F63" s="214"/>
      <c r="G63" s="214"/>
      <c r="H63" s="214"/>
      <c r="I63" s="214"/>
      <c r="J63" s="214"/>
      <c r="K63" s="214"/>
      <c r="L63" s="214"/>
      <c r="M63" s="214"/>
      <c r="N63" s="214"/>
      <c r="O63" s="214"/>
      <c r="P63" s="214"/>
    </row>
    <row r="64" spans="1:16" ht="11.25" customHeight="1">
      <c r="A64" s="179"/>
      <c r="B64" s="38" t="s">
        <v>31</v>
      </c>
      <c r="C64" s="215"/>
      <c r="D64" s="216"/>
      <c r="E64" s="216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16"/>
    </row>
    <row r="65" spans="1:16" ht="24.75" customHeight="1">
      <c r="A65" s="179"/>
      <c r="B65" s="38" t="s">
        <v>32</v>
      </c>
      <c r="C65" s="39"/>
      <c r="D65" s="40" t="s">
        <v>46</v>
      </c>
      <c r="E65" s="41">
        <f>F65+G65</f>
        <v>1012292</v>
      </c>
      <c r="F65" s="41">
        <f>F67+F68+F69+F66</f>
        <v>160207.8</v>
      </c>
      <c r="G65" s="41">
        <f>G67+G68+G69+G66</f>
        <v>852084.2</v>
      </c>
      <c r="H65" s="42">
        <f>I65+M65</f>
        <v>780927</v>
      </c>
      <c r="I65" s="42">
        <f>J65+K65+L65</f>
        <v>125503.05</v>
      </c>
      <c r="J65" s="42">
        <v>125503.05</v>
      </c>
      <c r="K65" s="42"/>
      <c r="L65" s="42"/>
      <c r="M65" s="42">
        <f>N65+O65+P65</f>
        <v>655423.95</v>
      </c>
      <c r="N65" s="42"/>
      <c r="O65" s="42"/>
      <c r="P65" s="42">
        <v>655423.95</v>
      </c>
    </row>
    <row r="66" spans="1:16" ht="14.25" customHeight="1">
      <c r="A66" s="179"/>
      <c r="B66" s="38">
        <v>2012</v>
      </c>
      <c r="C66" s="39"/>
      <c r="D66" s="40"/>
      <c r="E66" s="41">
        <f>F66+G66</f>
        <v>231365</v>
      </c>
      <c r="F66" s="41">
        <v>34704.75</v>
      </c>
      <c r="G66" s="41">
        <v>196660.25</v>
      </c>
      <c r="H66" s="42"/>
      <c r="I66" s="42"/>
      <c r="J66" s="42"/>
      <c r="K66" s="42"/>
      <c r="L66" s="42"/>
      <c r="M66" s="42"/>
      <c r="N66" s="42"/>
      <c r="O66" s="42"/>
      <c r="P66" s="42"/>
    </row>
    <row r="67" spans="1:16" ht="11.25">
      <c r="A67" s="179"/>
      <c r="B67" s="38">
        <v>2013</v>
      </c>
      <c r="C67" s="153"/>
      <c r="D67" s="217"/>
      <c r="E67" s="41">
        <f>F67+G67</f>
        <v>780927</v>
      </c>
      <c r="F67" s="41">
        <f>I65</f>
        <v>125503.05</v>
      </c>
      <c r="G67" s="41">
        <f>M65</f>
        <v>655423.95</v>
      </c>
      <c r="H67" s="42">
        <f>I65</f>
        <v>125503.05</v>
      </c>
      <c r="I67" s="42"/>
      <c r="J67" s="42"/>
      <c r="K67" s="42"/>
      <c r="L67" s="42"/>
      <c r="M67" s="42"/>
      <c r="N67" s="42"/>
      <c r="O67" s="42"/>
      <c r="P67" s="42"/>
    </row>
    <row r="68" spans="1:16" ht="11.25">
      <c r="A68" s="179"/>
      <c r="B68" s="38">
        <v>2014</v>
      </c>
      <c r="C68" s="153"/>
      <c r="D68" s="217"/>
      <c r="E68" s="41">
        <f>F68+G68</f>
        <v>0</v>
      </c>
      <c r="F68" s="41"/>
      <c r="G68" s="41"/>
      <c r="H68" s="42"/>
      <c r="I68" s="42"/>
      <c r="J68" s="42"/>
      <c r="K68" s="42"/>
      <c r="L68" s="42"/>
      <c r="M68" s="42"/>
      <c r="N68" s="42"/>
      <c r="O68" s="42"/>
      <c r="P68" s="42"/>
    </row>
    <row r="69" spans="1:16" ht="11.25">
      <c r="A69" s="179"/>
      <c r="B69" s="51"/>
      <c r="C69" s="153"/>
      <c r="D69" s="217"/>
      <c r="E69" s="41">
        <f>F69+G69</f>
        <v>0</v>
      </c>
      <c r="F69" s="41"/>
      <c r="G69" s="41"/>
      <c r="H69" s="42"/>
      <c r="I69" s="42"/>
      <c r="J69" s="42"/>
      <c r="K69" s="42"/>
      <c r="L69" s="42"/>
      <c r="M69" s="42"/>
      <c r="N69" s="42"/>
      <c r="O69" s="42"/>
      <c r="P69" s="42"/>
    </row>
    <row r="70" spans="1:16" ht="11.25">
      <c r="A70" s="208"/>
      <c r="B70" s="45"/>
      <c r="C70" s="153"/>
      <c r="D70" s="217"/>
      <c r="E70" s="41"/>
      <c r="F70" s="41"/>
      <c r="G70" s="41"/>
      <c r="H70" s="42"/>
      <c r="I70" s="42"/>
      <c r="J70" s="42"/>
      <c r="K70" s="42"/>
      <c r="L70" s="42"/>
      <c r="M70" s="42"/>
      <c r="N70" s="42"/>
      <c r="O70" s="42"/>
      <c r="P70" s="42"/>
    </row>
    <row r="71" spans="1:16" ht="11.25" customHeight="1">
      <c r="A71" s="87" t="s">
        <v>47</v>
      </c>
      <c r="B71" s="43" t="s">
        <v>48</v>
      </c>
      <c r="C71" s="181" t="s">
        <v>122</v>
      </c>
      <c r="D71" s="182"/>
      <c r="E71" s="182"/>
      <c r="F71" s="182"/>
      <c r="G71" s="182"/>
      <c r="H71" s="182"/>
      <c r="I71" s="182"/>
      <c r="J71" s="182"/>
      <c r="K71" s="182"/>
      <c r="L71" s="182"/>
      <c r="M71" s="182"/>
      <c r="N71" s="182"/>
      <c r="O71" s="182"/>
      <c r="P71" s="183"/>
    </row>
    <row r="72" spans="1:16" ht="11.25" customHeight="1">
      <c r="A72" s="87"/>
      <c r="B72" s="43" t="s">
        <v>50</v>
      </c>
      <c r="C72" s="184"/>
      <c r="D72" s="185"/>
      <c r="E72" s="185"/>
      <c r="F72" s="185"/>
      <c r="G72" s="185"/>
      <c r="H72" s="185"/>
      <c r="I72" s="185"/>
      <c r="J72" s="185"/>
      <c r="K72" s="185"/>
      <c r="L72" s="185"/>
      <c r="M72" s="185"/>
      <c r="N72" s="185"/>
      <c r="O72" s="185"/>
      <c r="P72" s="186"/>
    </row>
    <row r="73" spans="1:16" ht="11.25" customHeight="1">
      <c r="A73" s="87"/>
      <c r="B73" s="43" t="s">
        <v>51</v>
      </c>
      <c r="C73" s="184"/>
      <c r="D73" s="185"/>
      <c r="E73" s="185"/>
      <c r="F73" s="185"/>
      <c r="G73" s="185"/>
      <c r="H73" s="185"/>
      <c r="I73" s="185"/>
      <c r="J73" s="185"/>
      <c r="K73" s="185"/>
      <c r="L73" s="185"/>
      <c r="M73" s="185"/>
      <c r="N73" s="185"/>
      <c r="O73" s="185"/>
      <c r="P73" s="186"/>
    </row>
    <row r="74" spans="1:16" ht="11.25" customHeight="1">
      <c r="A74" s="87"/>
      <c r="B74" s="43" t="s">
        <v>52</v>
      </c>
      <c r="C74" s="187"/>
      <c r="D74" s="188"/>
      <c r="E74" s="185"/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89"/>
    </row>
    <row r="75" spans="1:16" ht="45">
      <c r="A75" s="87"/>
      <c r="B75" s="43" t="s">
        <v>53</v>
      </c>
      <c r="C75" s="39"/>
      <c r="D75" s="40" t="s">
        <v>117</v>
      </c>
      <c r="E75" s="42">
        <f>E76</f>
        <v>70000</v>
      </c>
      <c r="F75" s="42">
        <f>F76</f>
        <v>45000</v>
      </c>
      <c r="G75" s="42">
        <f>G76</f>
        <v>25000</v>
      </c>
      <c r="H75" s="42">
        <f>I75+M75</f>
        <v>70000</v>
      </c>
      <c r="I75" s="42">
        <f>J75+K75+L75</f>
        <v>45000</v>
      </c>
      <c r="J75" s="42"/>
      <c r="K75" s="141">
        <v>0</v>
      </c>
      <c r="L75" s="42">
        <v>45000</v>
      </c>
      <c r="M75" s="42">
        <f>N75+O75+P75</f>
        <v>25000</v>
      </c>
      <c r="N75" s="42">
        <v>0</v>
      </c>
      <c r="O75" s="141">
        <v>0</v>
      </c>
      <c r="P75" s="42">
        <v>25000</v>
      </c>
    </row>
    <row r="76" spans="1:16" ht="11.25">
      <c r="A76" s="87"/>
      <c r="B76" s="43">
        <v>2013</v>
      </c>
      <c r="C76" s="39"/>
      <c r="D76" s="40"/>
      <c r="E76" s="42">
        <f>F76+G76</f>
        <v>70000</v>
      </c>
      <c r="F76" s="42">
        <f>I75</f>
        <v>45000</v>
      </c>
      <c r="G76" s="42">
        <f>M75</f>
        <v>25000</v>
      </c>
      <c r="H76" s="39">
        <v>0</v>
      </c>
      <c r="I76" s="39">
        <v>0</v>
      </c>
      <c r="J76" s="39">
        <v>0</v>
      </c>
      <c r="K76" s="39">
        <v>0</v>
      </c>
      <c r="L76" s="39">
        <v>0</v>
      </c>
      <c r="M76" s="39">
        <v>0</v>
      </c>
      <c r="N76" s="39">
        <v>0</v>
      </c>
      <c r="O76" s="39">
        <v>0</v>
      </c>
      <c r="P76" s="39">
        <v>0</v>
      </c>
    </row>
    <row r="77" spans="1:16" ht="11.25">
      <c r="A77" s="87"/>
      <c r="B77" s="45"/>
      <c r="C77" s="45"/>
      <c r="D77" s="46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</row>
    <row r="78" spans="1:16" ht="11.25" customHeight="1">
      <c r="A78" s="196" t="s">
        <v>125</v>
      </c>
      <c r="B78" s="43" t="s">
        <v>48</v>
      </c>
      <c r="C78" s="198" t="s">
        <v>49</v>
      </c>
      <c r="D78" s="199"/>
      <c r="E78" s="199"/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200"/>
    </row>
    <row r="79" spans="1:16" ht="11.25" customHeight="1">
      <c r="A79" s="196"/>
      <c r="B79" s="43" t="s">
        <v>50</v>
      </c>
      <c r="C79" s="201"/>
      <c r="D79" s="202"/>
      <c r="E79" s="202"/>
      <c r="F79" s="202"/>
      <c r="G79" s="202"/>
      <c r="H79" s="202"/>
      <c r="I79" s="202"/>
      <c r="J79" s="202"/>
      <c r="K79" s="202"/>
      <c r="L79" s="202"/>
      <c r="M79" s="202"/>
      <c r="N79" s="202"/>
      <c r="O79" s="202"/>
      <c r="P79" s="203"/>
    </row>
    <row r="80" spans="1:16" ht="11.25" customHeight="1">
      <c r="A80" s="196"/>
      <c r="B80" s="43" t="s">
        <v>51</v>
      </c>
      <c r="C80" s="201"/>
      <c r="D80" s="202"/>
      <c r="E80" s="202"/>
      <c r="F80" s="202"/>
      <c r="G80" s="202"/>
      <c r="H80" s="202"/>
      <c r="I80" s="202"/>
      <c r="J80" s="202"/>
      <c r="K80" s="202"/>
      <c r="L80" s="202"/>
      <c r="M80" s="202"/>
      <c r="N80" s="202"/>
      <c r="O80" s="202"/>
      <c r="P80" s="203"/>
    </row>
    <row r="81" spans="1:16" ht="11.25" customHeight="1">
      <c r="A81" s="196"/>
      <c r="B81" s="43" t="s">
        <v>52</v>
      </c>
      <c r="C81" s="204"/>
      <c r="D81" s="205"/>
      <c r="E81" s="205"/>
      <c r="F81" s="205"/>
      <c r="G81" s="205"/>
      <c r="H81" s="205"/>
      <c r="I81" s="205"/>
      <c r="J81" s="205"/>
      <c r="K81" s="205"/>
      <c r="L81" s="205"/>
      <c r="M81" s="205"/>
      <c r="N81" s="205"/>
      <c r="O81" s="205"/>
      <c r="P81" s="206"/>
    </row>
    <row r="82" spans="1:16" ht="45">
      <c r="A82" s="196"/>
      <c r="B82" s="43" t="s">
        <v>53</v>
      </c>
      <c r="C82" s="39"/>
      <c r="D82" s="40" t="s">
        <v>54</v>
      </c>
      <c r="E82" s="42">
        <f>E83</f>
        <v>12000</v>
      </c>
      <c r="F82" s="42">
        <f>F83</f>
        <v>1800</v>
      </c>
      <c r="G82" s="42">
        <f>G83</f>
        <v>10200</v>
      </c>
      <c r="H82" s="42">
        <f>I82+M82</f>
        <v>12000</v>
      </c>
      <c r="I82" s="42">
        <f>J82+K82+L82</f>
        <v>1800</v>
      </c>
      <c r="J82" s="42"/>
      <c r="K82" s="141">
        <v>0</v>
      </c>
      <c r="L82" s="42">
        <v>1800</v>
      </c>
      <c r="M82" s="42">
        <f>N82+O82+P82</f>
        <v>10200</v>
      </c>
      <c r="N82" s="42">
        <v>0</v>
      </c>
      <c r="O82" s="141">
        <v>0</v>
      </c>
      <c r="P82" s="42">
        <v>10200</v>
      </c>
    </row>
    <row r="83" spans="1:16" ht="11.25">
      <c r="A83" s="196"/>
      <c r="B83" s="43">
        <v>2013</v>
      </c>
      <c r="C83" s="39"/>
      <c r="D83" s="40"/>
      <c r="E83" s="42">
        <f>F83+G83</f>
        <v>12000</v>
      </c>
      <c r="F83" s="42">
        <f>I82</f>
        <v>1800</v>
      </c>
      <c r="G83" s="42">
        <f>M82</f>
        <v>10200</v>
      </c>
      <c r="H83" s="39">
        <v>0</v>
      </c>
      <c r="I83" s="39">
        <v>0</v>
      </c>
      <c r="J83" s="39">
        <v>0</v>
      </c>
      <c r="K83" s="39">
        <v>0</v>
      </c>
      <c r="L83" s="39">
        <v>0</v>
      </c>
      <c r="M83" s="39">
        <v>0</v>
      </c>
      <c r="N83" s="39">
        <v>0</v>
      </c>
      <c r="O83" s="39">
        <v>0</v>
      </c>
      <c r="P83" s="39">
        <v>0</v>
      </c>
    </row>
    <row r="84" spans="1:16" ht="11.25">
      <c r="A84" s="197"/>
      <c r="B84" s="44" t="s">
        <v>55</v>
      </c>
      <c r="C84" s="45"/>
      <c r="D84" s="46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</row>
    <row r="85" spans="1:16" ht="11.25">
      <c r="A85" s="207" t="s">
        <v>56</v>
      </c>
      <c r="B85" s="47" t="s">
        <v>48</v>
      </c>
      <c r="C85" s="184" t="s">
        <v>57</v>
      </c>
      <c r="D85" s="185"/>
      <c r="E85" s="185"/>
      <c r="F85" s="185"/>
      <c r="G85" s="185"/>
      <c r="H85" s="185"/>
      <c r="I85" s="185"/>
      <c r="J85" s="185"/>
      <c r="K85" s="185"/>
      <c r="L85" s="185"/>
      <c r="M85" s="185"/>
      <c r="N85" s="185"/>
      <c r="O85" s="185"/>
      <c r="P85" s="186"/>
    </row>
    <row r="86" spans="1:16" ht="11.25">
      <c r="A86" s="179"/>
      <c r="B86" s="38" t="s">
        <v>29</v>
      </c>
      <c r="C86" s="184"/>
      <c r="D86" s="185"/>
      <c r="E86" s="185"/>
      <c r="F86" s="185"/>
      <c r="G86" s="185"/>
      <c r="H86" s="185"/>
      <c r="I86" s="185"/>
      <c r="J86" s="185"/>
      <c r="K86" s="185"/>
      <c r="L86" s="185"/>
      <c r="M86" s="185"/>
      <c r="N86" s="185"/>
      <c r="O86" s="185"/>
      <c r="P86" s="186"/>
    </row>
    <row r="87" spans="1:16" ht="11.25">
      <c r="A87" s="179"/>
      <c r="B87" s="38" t="s">
        <v>30</v>
      </c>
      <c r="C87" s="184"/>
      <c r="D87" s="185"/>
      <c r="E87" s="185"/>
      <c r="F87" s="185"/>
      <c r="G87" s="185"/>
      <c r="H87" s="185"/>
      <c r="I87" s="185"/>
      <c r="J87" s="185"/>
      <c r="K87" s="185"/>
      <c r="L87" s="185"/>
      <c r="M87" s="185"/>
      <c r="N87" s="185"/>
      <c r="O87" s="185"/>
      <c r="P87" s="186"/>
    </row>
    <row r="88" spans="1:16" ht="11.25">
      <c r="A88" s="179"/>
      <c r="B88" s="38" t="s">
        <v>31</v>
      </c>
      <c r="C88" s="187"/>
      <c r="D88" s="188"/>
      <c r="E88" s="188"/>
      <c r="F88" s="188"/>
      <c r="G88" s="188"/>
      <c r="H88" s="188"/>
      <c r="I88" s="188"/>
      <c r="J88" s="188"/>
      <c r="K88" s="188"/>
      <c r="L88" s="188"/>
      <c r="M88" s="188"/>
      <c r="N88" s="188"/>
      <c r="O88" s="188"/>
      <c r="P88" s="189"/>
    </row>
    <row r="89" spans="1:16" ht="33.75">
      <c r="A89" s="179"/>
      <c r="B89" s="38" t="s">
        <v>32</v>
      </c>
      <c r="C89" s="38"/>
      <c r="D89" s="48" t="s">
        <v>58</v>
      </c>
      <c r="E89" s="49">
        <f>G89+F89</f>
        <v>2025819.72</v>
      </c>
      <c r="F89" s="49">
        <f>I89</f>
        <v>1319094.98</v>
      </c>
      <c r="G89" s="49">
        <f>M89</f>
        <v>706724.74</v>
      </c>
      <c r="H89" s="49">
        <f>I89+M89</f>
        <v>2025819.72</v>
      </c>
      <c r="I89" s="49">
        <f>J89+K89+L89</f>
        <v>1319094.98</v>
      </c>
      <c r="J89" s="49">
        <f>J90+J91</f>
        <v>757094.13</v>
      </c>
      <c r="K89" s="49">
        <f>K90+K91</f>
        <v>0</v>
      </c>
      <c r="L89" s="49">
        <f>L90+L91</f>
        <v>562000.85</v>
      </c>
      <c r="M89" s="49">
        <f>N89+O89+P89</f>
        <v>706724.74</v>
      </c>
      <c r="N89" s="50">
        <v>706724.74</v>
      </c>
      <c r="O89" s="55">
        <v>0</v>
      </c>
      <c r="P89" s="49">
        <v>0</v>
      </c>
    </row>
    <row r="90" spans="1:16" ht="11.25">
      <c r="A90" s="179"/>
      <c r="B90" s="38">
        <v>2007</v>
      </c>
      <c r="C90" s="51"/>
      <c r="D90" s="52"/>
      <c r="E90" s="49">
        <f aca="true" t="shared" si="1" ref="E90:E96">F90+G90</f>
        <v>35465.4</v>
      </c>
      <c r="F90" s="49">
        <v>35465.4</v>
      </c>
      <c r="G90" s="49"/>
      <c r="H90" s="53"/>
      <c r="I90" s="53"/>
      <c r="J90" s="53">
        <v>102249.39</v>
      </c>
      <c r="K90" s="53"/>
      <c r="L90" s="53">
        <v>-102249.39</v>
      </c>
      <c r="M90" s="53"/>
      <c r="N90" s="54"/>
      <c r="O90" s="53"/>
      <c r="P90" s="53"/>
    </row>
    <row r="91" spans="1:16" ht="11.25">
      <c r="A91" s="179"/>
      <c r="B91" s="38">
        <v>2008</v>
      </c>
      <c r="C91" s="51"/>
      <c r="D91" s="52"/>
      <c r="E91" s="49">
        <f t="shared" si="1"/>
        <v>3200</v>
      </c>
      <c r="F91" s="49">
        <v>3200</v>
      </c>
      <c r="G91" s="49"/>
      <c r="H91" s="53"/>
      <c r="I91" s="53"/>
      <c r="J91" s="53">
        <v>654844.74</v>
      </c>
      <c r="K91" s="53"/>
      <c r="L91" s="53">
        <v>664250.24</v>
      </c>
      <c r="M91" s="53"/>
      <c r="N91" s="54"/>
      <c r="O91" s="53"/>
      <c r="P91" s="53"/>
    </row>
    <row r="92" spans="1:16" ht="11.25">
      <c r="A92" s="179"/>
      <c r="B92" s="38">
        <v>2009</v>
      </c>
      <c r="C92" s="51"/>
      <c r="D92" s="52"/>
      <c r="E92" s="49">
        <f t="shared" si="1"/>
        <v>55866.47</v>
      </c>
      <c r="F92" s="49">
        <v>55866.47</v>
      </c>
      <c r="G92" s="49"/>
      <c r="H92" s="53"/>
      <c r="I92" s="53"/>
      <c r="J92" s="53"/>
      <c r="K92" s="53"/>
      <c r="L92" s="53"/>
      <c r="M92" s="53"/>
      <c r="N92" s="54"/>
      <c r="O92" s="53"/>
      <c r="P92" s="53"/>
    </row>
    <row r="93" spans="1:16" ht="11.25">
      <c r="A93" s="179"/>
      <c r="B93" s="38">
        <v>2010</v>
      </c>
      <c r="C93" s="51"/>
      <c r="D93" s="52"/>
      <c r="E93" s="49">
        <f t="shared" si="1"/>
        <v>32000</v>
      </c>
      <c r="F93" s="55">
        <v>32000</v>
      </c>
      <c r="G93" s="55">
        <v>0</v>
      </c>
      <c r="H93" s="56">
        <v>0</v>
      </c>
      <c r="I93" s="56">
        <v>0</v>
      </c>
      <c r="J93" s="56">
        <v>0</v>
      </c>
      <c r="K93" s="56">
        <v>0</v>
      </c>
      <c r="L93" s="56">
        <v>0</v>
      </c>
      <c r="M93" s="56">
        <v>0</v>
      </c>
      <c r="N93" s="57">
        <v>0</v>
      </c>
      <c r="O93" s="56">
        <v>0</v>
      </c>
      <c r="P93" s="56">
        <v>0</v>
      </c>
    </row>
    <row r="94" spans="1:16" ht="11.25">
      <c r="A94" s="179"/>
      <c r="B94" s="58">
        <v>2011</v>
      </c>
      <c r="C94" s="190"/>
      <c r="D94" s="193"/>
      <c r="E94" s="49">
        <f t="shared" si="1"/>
        <v>10330</v>
      </c>
      <c r="F94" s="55">
        <v>10330</v>
      </c>
      <c r="G94" s="49">
        <v>0</v>
      </c>
      <c r="H94" s="175">
        <v>0</v>
      </c>
      <c r="I94" s="175">
        <v>0</v>
      </c>
      <c r="J94" s="175">
        <v>0</v>
      </c>
      <c r="K94" s="175">
        <v>0</v>
      </c>
      <c r="L94" s="175">
        <v>0</v>
      </c>
      <c r="M94" s="175">
        <v>0</v>
      </c>
      <c r="N94" s="175">
        <v>0</v>
      </c>
      <c r="O94" s="175">
        <v>0</v>
      </c>
      <c r="P94" s="175">
        <v>0</v>
      </c>
    </row>
    <row r="95" spans="1:16" ht="11.25">
      <c r="A95" s="179"/>
      <c r="B95" s="58">
        <v>2012</v>
      </c>
      <c r="C95" s="191"/>
      <c r="D95" s="194"/>
      <c r="E95" s="49">
        <f t="shared" si="1"/>
        <v>1303865.44</v>
      </c>
      <c r="F95" s="49">
        <v>970211.44</v>
      </c>
      <c r="G95" s="49">
        <v>333654</v>
      </c>
      <c r="H95" s="176"/>
      <c r="I95" s="176"/>
      <c r="J95" s="176"/>
      <c r="K95" s="176"/>
      <c r="L95" s="176"/>
      <c r="M95" s="176"/>
      <c r="N95" s="176"/>
      <c r="O95" s="176"/>
      <c r="P95" s="176"/>
    </row>
    <row r="96" spans="1:16" ht="11.25">
      <c r="A96" s="179"/>
      <c r="B96" s="59">
        <v>2013</v>
      </c>
      <c r="C96" s="191"/>
      <c r="D96" s="194"/>
      <c r="E96" s="53">
        <f t="shared" si="1"/>
        <v>2025819.72</v>
      </c>
      <c r="F96" s="53">
        <f>I89</f>
        <v>1319094.98</v>
      </c>
      <c r="G96" s="53">
        <f>M89</f>
        <v>706724.74</v>
      </c>
      <c r="H96" s="176"/>
      <c r="I96" s="176"/>
      <c r="J96" s="176"/>
      <c r="K96" s="176"/>
      <c r="L96" s="176"/>
      <c r="M96" s="176"/>
      <c r="N96" s="176"/>
      <c r="O96" s="176"/>
      <c r="P96" s="176"/>
    </row>
    <row r="97" spans="1:16" ht="11.25">
      <c r="A97" s="179"/>
      <c r="B97" s="60" t="s">
        <v>59</v>
      </c>
      <c r="C97" s="191"/>
      <c r="D97" s="194"/>
      <c r="E97" s="61">
        <f>SUM(E90:E96)</f>
        <v>3466547.0300000003</v>
      </c>
      <c r="F97" s="61">
        <f>SUM(F90:F96)</f>
        <v>2426168.29</v>
      </c>
      <c r="G97" s="61">
        <f>SUM(G90:G96)</f>
        <v>1040378.74</v>
      </c>
      <c r="H97" s="176"/>
      <c r="I97" s="176"/>
      <c r="J97" s="176"/>
      <c r="K97" s="176"/>
      <c r="L97" s="176"/>
      <c r="M97" s="176"/>
      <c r="N97" s="176"/>
      <c r="O97" s="176"/>
      <c r="P97" s="176"/>
    </row>
    <row r="98" spans="1:16" ht="11.25">
      <c r="A98" s="208"/>
      <c r="B98" s="62"/>
      <c r="C98" s="209"/>
      <c r="D98" s="210"/>
      <c r="E98" s="64"/>
      <c r="F98" s="64"/>
      <c r="G98" s="64"/>
      <c r="H98" s="177"/>
      <c r="I98" s="177"/>
      <c r="J98" s="177"/>
      <c r="K98" s="177"/>
      <c r="L98" s="177"/>
      <c r="M98" s="177"/>
      <c r="N98" s="177"/>
      <c r="O98" s="177"/>
      <c r="P98" s="177"/>
    </row>
    <row r="99" spans="1:16" ht="11.25" customHeight="1">
      <c r="A99" s="178" t="s">
        <v>126</v>
      </c>
      <c r="B99" s="38"/>
      <c r="C99" s="181" t="s">
        <v>123</v>
      </c>
      <c r="D99" s="182"/>
      <c r="E99" s="182"/>
      <c r="F99" s="182"/>
      <c r="G99" s="182"/>
      <c r="H99" s="182"/>
      <c r="I99" s="182"/>
      <c r="J99" s="182"/>
      <c r="K99" s="182"/>
      <c r="L99" s="182"/>
      <c r="M99" s="182"/>
      <c r="N99" s="182"/>
      <c r="O99" s="182"/>
      <c r="P99" s="183"/>
    </row>
    <row r="100" spans="1:16" ht="11.25" customHeight="1">
      <c r="A100" s="179"/>
      <c r="B100" s="38" t="s">
        <v>29</v>
      </c>
      <c r="C100" s="184"/>
      <c r="D100" s="185"/>
      <c r="E100" s="185"/>
      <c r="F100" s="185"/>
      <c r="G100" s="185"/>
      <c r="H100" s="185"/>
      <c r="I100" s="185"/>
      <c r="J100" s="185"/>
      <c r="K100" s="185"/>
      <c r="L100" s="185"/>
      <c r="M100" s="185"/>
      <c r="N100" s="185"/>
      <c r="O100" s="185"/>
      <c r="P100" s="186"/>
    </row>
    <row r="101" spans="1:16" ht="11.25" customHeight="1">
      <c r="A101" s="179"/>
      <c r="B101" s="38" t="s">
        <v>30</v>
      </c>
      <c r="C101" s="184"/>
      <c r="D101" s="185"/>
      <c r="E101" s="185"/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  <c r="P101" s="186"/>
    </row>
    <row r="102" spans="1:16" ht="11.25" customHeight="1">
      <c r="A102" s="179"/>
      <c r="B102" s="38" t="s">
        <v>31</v>
      </c>
      <c r="C102" s="187"/>
      <c r="D102" s="188"/>
      <c r="E102" s="185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  <c r="P102" s="189"/>
    </row>
    <row r="103" spans="1:16" ht="21.75" customHeight="1">
      <c r="A103" s="179"/>
      <c r="B103" s="38" t="s">
        <v>32</v>
      </c>
      <c r="C103" s="38"/>
      <c r="D103" s="48" t="s">
        <v>118</v>
      </c>
      <c r="E103" s="49">
        <f>F103+G103</f>
        <v>70000</v>
      </c>
      <c r="F103" s="49">
        <f>F104+F105+F106</f>
        <v>45000</v>
      </c>
      <c r="G103" s="49">
        <f>G104+G105+G106</f>
        <v>25000</v>
      </c>
      <c r="H103" s="49">
        <f>I103+M103</f>
        <v>70000</v>
      </c>
      <c r="I103" s="49">
        <f>J103+K103+L103</f>
        <v>45000</v>
      </c>
      <c r="J103" s="49">
        <v>45000</v>
      </c>
      <c r="K103" s="55">
        <v>0</v>
      </c>
      <c r="L103" s="49"/>
      <c r="M103" s="49">
        <f>N103+O103+P103</f>
        <v>25000</v>
      </c>
      <c r="N103" s="50">
        <v>0</v>
      </c>
      <c r="O103" s="55">
        <v>0</v>
      </c>
      <c r="P103" s="49">
        <v>25000</v>
      </c>
    </row>
    <row r="104" spans="1:16" ht="11.25">
      <c r="A104" s="179"/>
      <c r="B104" s="38">
        <v>2013</v>
      </c>
      <c r="C104" s="190"/>
      <c r="D104" s="193"/>
      <c r="E104" s="49">
        <f>F104+G104</f>
        <v>70000</v>
      </c>
      <c r="F104" s="49">
        <f>I103</f>
        <v>45000</v>
      </c>
      <c r="G104" s="49">
        <f>M103</f>
        <v>25000</v>
      </c>
      <c r="H104" s="172">
        <v>0</v>
      </c>
      <c r="I104" s="172">
        <v>0</v>
      </c>
      <c r="J104" s="172">
        <v>0</v>
      </c>
      <c r="K104" s="175">
        <v>0</v>
      </c>
      <c r="L104" s="172">
        <v>0</v>
      </c>
      <c r="M104" s="172">
        <v>0</v>
      </c>
      <c r="N104" s="172">
        <v>0</v>
      </c>
      <c r="O104" s="175">
        <v>0</v>
      </c>
      <c r="P104" s="172">
        <v>0</v>
      </c>
    </row>
    <row r="105" spans="1:16" ht="11.25">
      <c r="A105" s="179"/>
      <c r="B105" s="38">
        <v>2014</v>
      </c>
      <c r="C105" s="191"/>
      <c r="D105" s="194"/>
      <c r="E105" s="49">
        <f>F105+G105</f>
        <v>0</v>
      </c>
      <c r="F105" s="49"/>
      <c r="G105" s="49"/>
      <c r="H105" s="173"/>
      <c r="I105" s="173"/>
      <c r="J105" s="173"/>
      <c r="K105" s="176"/>
      <c r="L105" s="173"/>
      <c r="M105" s="173"/>
      <c r="N105" s="173"/>
      <c r="O105" s="176"/>
      <c r="P105" s="173"/>
    </row>
    <row r="106" spans="1:16" ht="11.25">
      <c r="A106" s="180"/>
      <c r="B106" s="38"/>
      <c r="C106" s="192"/>
      <c r="D106" s="195"/>
      <c r="E106" s="49">
        <f>F106+G106</f>
        <v>0</v>
      </c>
      <c r="F106" s="49">
        <v>0</v>
      </c>
      <c r="G106" s="49">
        <v>0</v>
      </c>
      <c r="H106" s="174"/>
      <c r="I106" s="174"/>
      <c r="J106" s="174"/>
      <c r="K106" s="260"/>
      <c r="L106" s="174"/>
      <c r="M106" s="174"/>
      <c r="N106" s="174"/>
      <c r="O106" s="260"/>
      <c r="P106" s="174"/>
    </row>
    <row r="107" spans="1:16" ht="11.25">
      <c r="A107" s="66"/>
      <c r="B107" s="38"/>
      <c r="C107" s="67"/>
      <c r="D107" s="68"/>
      <c r="E107" s="53"/>
      <c r="F107" s="53"/>
      <c r="G107" s="53"/>
      <c r="H107" s="65"/>
      <c r="I107" s="65"/>
      <c r="J107" s="65"/>
      <c r="K107" s="65"/>
      <c r="L107" s="65"/>
      <c r="M107" s="65"/>
      <c r="N107" s="65"/>
      <c r="O107" s="134"/>
      <c r="P107" s="65"/>
    </row>
    <row r="108" spans="1:16" ht="11.25">
      <c r="A108" s="86"/>
      <c r="B108" s="51"/>
      <c r="C108" s="67"/>
      <c r="D108" s="79"/>
      <c r="E108" s="131"/>
      <c r="F108" s="131"/>
      <c r="G108" s="131"/>
      <c r="H108" s="132"/>
      <c r="I108" s="132"/>
      <c r="J108" s="132"/>
      <c r="K108" s="132"/>
      <c r="L108" s="132"/>
      <c r="M108" s="132"/>
      <c r="N108" s="132"/>
      <c r="O108" s="132"/>
      <c r="P108" s="133"/>
    </row>
    <row r="109" spans="1:16" ht="11.25" customHeight="1">
      <c r="A109" s="178" t="s">
        <v>127</v>
      </c>
      <c r="B109" s="38"/>
      <c r="C109" s="181" t="s">
        <v>60</v>
      </c>
      <c r="D109" s="182"/>
      <c r="E109" s="182"/>
      <c r="F109" s="182"/>
      <c r="G109" s="182"/>
      <c r="H109" s="182"/>
      <c r="I109" s="182"/>
      <c r="J109" s="182"/>
      <c r="K109" s="182"/>
      <c r="L109" s="182"/>
      <c r="M109" s="182"/>
      <c r="N109" s="182"/>
      <c r="O109" s="182"/>
      <c r="P109" s="183"/>
    </row>
    <row r="110" spans="1:16" ht="11.25" customHeight="1">
      <c r="A110" s="179"/>
      <c r="B110" s="38" t="s">
        <v>29</v>
      </c>
      <c r="C110" s="184"/>
      <c r="D110" s="185"/>
      <c r="E110" s="185"/>
      <c r="F110" s="185"/>
      <c r="G110" s="185"/>
      <c r="H110" s="185"/>
      <c r="I110" s="185"/>
      <c r="J110" s="185"/>
      <c r="K110" s="185"/>
      <c r="L110" s="185"/>
      <c r="M110" s="185"/>
      <c r="N110" s="185"/>
      <c r="O110" s="185"/>
      <c r="P110" s="186"/>
    </row>
    <row r="111" spans="1:16" ht="11.25" customHeight="1">
      <c r="A111" s="179"/>
      <c r="B111" s="38" t="s">
        <v>30</v>
      </c>
      <c r="C111" s="184"/>
      <c r="D111" s="185"/>
      <c r="E111" s="185"/>
      <c r="F111" s="185"/>
      <c r="G111" s="185"/>
      <c r="H111" s="185"/>
      <c r="I111" s="185"/>
      <c r="J111" s="185"/>
      <c r="K111" s="185"/>
      <c r="L111" s="185"/>
      <c r="M111" s="185"/>
      <c r="N111" s="185"/>
      <c r="O111" s="185"/>
      <c r="P111" s="186"/>
    </row>
    <row r="112" spans="1:16" ht="11.25" customHeight="1">
      <c r="A112" s="179"/>
      <c r="B112" s="38" t="s">
        <v>31</v>
      </c>
      <c r="C112" s="187"/>
      <c r="D112" s="188"/>
      <c r="E112" s="188"/>
      <c r="F112" s="188"/>
      <c r="G112" s="188"/>
      <c r="H112" s="188"/>
      <c r="I112" s="188"/>
      <c r="J112" s="188"/>
      <c r="K112" s="188"/>
      <c r="L112" s="188"/>
      <c r="M112" s="188"/>
      <c r="N112" s="188"/>
      <c r="O112" s="188"/>
      <c r="P112" s="189"/>
    </row>
    <row r="113" spans="1:16" ht="21.75" customHeight="1">
      <c r="A113" s="179"/>
      <c r="B113" s="38" t="s">
        <v>32</v>
      </c>
      <c r="C113" s="38"/>
      <c r="D113" s="48" t="s">
        <v>61</v>
      </c>
      <c r="E113" s="49">
        <f>F113+G113</f>
        <v>3652865.98</v>
      </c>
      <c r="F113" s="49">
        <f>F114+F115+F116</f>
        <v>547929.8999999999</v>
      </c>
      <c r="G113" s="49">
        <f>G114+G115+G116</f>
        <v>3104936.08</v>
      </c>
      <c r="H113" s="49">
        <f>I113+M113</f>
        <v>66112.99</v>
      </c>
      <c r="I113" s="49">
        <f>J113+K113+L113</f>
        <v>9916.95</v>
      </c>
      <c r="J113" s="49">
        <v>9916.95</v>
      </c>
      <c r="K113" s="55">
        <v>0</v>
      </c>
      <c r="L113" s="49"/>
      <c r="M113" s="49">
        <f>N113+O113+P113</f>
        <v>56196.04</v>
      </c>
      <c r="N113" s="50">
        <v>0</v>
      </c>
      <c r="O113" s="55">
        <v>0</v>
      </c>
      <c r="P113" s="49">
        <v>56196.04</v>
      </c>
    </row>
    <row r="114" spans="1:16" ht="11.25">
      <c r="A114" s="179"/>
      <c r="B114" s="38">
        <v>2013</v>
      </c>
      <c r="C114" s="190"/>
      <c r="D114" s="193"/>
      <c r="E114" s="49">
        <f>F114+G114</f>
        <v>66112.99</v>
      </c>
      <c r="F114" s="49">
        <f>I113</f>
        <v>9916.95</v>
      </c>
      <c r="G114" s="49">
        <f>M113</f>
        <v>56196.04</v>
      </c>
      <c r="H114" s="172">
        <v>0</v>
      </c>
      <c r="I114" s="172">
        <v>0</v>
      </c>
      <c r="J114" s="172">
        <v>0</v>
      </c>
      <c r="K114" s="175">
        <v>0</v>
      </c>
      <c r="L114" s="172">
        <v>0</v>
      </c>
      <c r="M114" s="172">
        <v>0</v>
      </c>
      <c r="N114" s="172">
        <v>0</v>
      </c>
      <c r="O114" s="175">
        <v>0</v>
      </c>
      <c r="P114" s="172">
        <v>0</v>
      </c>
    </row>
    <row r="115" spans="1:16" ht="11.25">
      <c r="A115" s="179"/>
      <c r="B115" s="38">
        <v>2014</v>
      </c>
      <c r="C115" s="191"/>
      <c r="D115" s="194"/>
      <c r="E115" s="49">
        <f>F115+G115</f>
        <v>3586752.99</v>
      </c>
      <c r="F115" s="49">
        <v>538012.95</v>
      </c>
      <c r="G115" s="49">
        <v>3048740.04</v>
      </c>
      <c r="H115" s="173"/>
      <c r="I115" s="173"/>
      <c r="J115" s="173"/>
      <c r="K115" s="176"/>
      <c r="L115" s="173"/>
      <c r="M115" s="173"/>
      <c r="N115" s="173"/>
      <c r="O115" s="176"/>
      <c r="P115" s="173"/>
    </row>
    <row r="116" spans="1:16" ht="11.25">
      <c r="A116" s="180"/>
      <c r="B116" s="38"/>
      <c r="C116" s="192"/>
      <c r="D116" s="195"/>
      <c r="E116" s="49">
        <f>F116+G116</f>
        <v>0</v>
      </c>
      <c r="F116" s="49">
        <v>0</v>
      </c>
      <c r="G116" s="49">
        <v>0</v>
      </c>
      <c r="H116" s="174"/>
      <c r="I116" s="174"/>
      <c r="J116" s="174"/>
      <c r="K116" s="260"/>
      <c r="L116" s="174"/>
      <c r="M116" s="174"/>
      <c r="N116" s="174"/>
      <c r="O116" s="260"/>
      <c r="P116" s="174"/>
    </row>
    <row r="117" spans="1:16" ht="11.25">
      <c r="A117" s="66"/>
      <c r="B117" s="38"/>
      <c r="C117" s="67"/>
      <c r="D117" s="68"/>
      <c r="E117" s="53"/>
      <c r="F117" s="53"/>
      <c r="G117" s="53"/>
      <c r="H117" s="65"/>
      <c r="I117" s="65"/>
      <c r="J117" s="65"/>
      <c r="K117" s="134"/>
      <c r="L117" s="65"/>
      <c r="M117" s="65"/>
      <c r="N117" s="65"/>
      <c r="O117" s="134"/>
      <c r="P117" s="65"/>
    </row>
    <row r="118" spans="1:16" s="18" customFormat="1" ht="12" thickBot="1">
      <c r="A118" s="69">
        <v>2</v>
      </c>
      <c r="B118" s="70" t="s">
        <v>62</v>
      </c>
      <c r="C118" s="169" t="s">
        <v>25</v>
      </c>
      <c r="D118" s="170"/>
      <c r="E118" s="71">
        <f aca="true" t="shared" si="2" ref="E118:P118">E159+E123+E130+E138+E145+E152</f>
        <v>1243275.28</v>
      </c>
      <c r="F118" s="71">
        <f t="shared" si="2"/>
        <v>134988.63</v>
      </c>
      <c r="G118" s="71">
        <f t="shared" si="2"/>
        <v>685696.39</v>
      </c>
      <c r="H118" s="71">
        <f t="shared" si="2"/>
        <v>750154.4</v>
      </c>
      <c r="I118" s="71">
        <f t="shared" si="2"/>
        <v>112531.12000000001</v>
      </c>
      <c r="J118" s="71">
        <f t="shared" si="2"/>
        <v>0</v>
      </c>
      <c r="K118" s="142">
        <f t="shared" si="2"/>
        <v>0</v>
      </c>
      <c r="L118" s="71">
        <f t="shared" si="2"/>
        <v>112531.12000000001</v>
      </c>
      <c r="M118" s="71">
        <f t="shared" si="2"/>
        <v>637623.28</v>
      </c>
      <c r="N118" s="71">
        <f t="shared" si="2"/>
        <v>0</v>
      </c>
      <c r="O118" s="142">
        <f t="shared" si="2"/>
        <v>0</v>
      </c>
      <c r="P118" s="71">
        <f t="shared" si="2"/>
        <v>637623.28</v>
      </c>
    </row>
    <row r="119" spans="1:16" ht="11.25" customHeight="1">
      <c r="A119" s="168" t="s">
        <v>63</v>
      </c>
      <c r="B119" s="72" t="s">
        <v>48</v>
      </c>
      <c r="C119" s="158" t="s">
        <v>64</v>
      </c>
      <c r="D119" s="159"/>
      <c r="E119" s="159"/>
      <c r="F119" s="159"/>
      <c r="G119" s="159"/>
      <c r="H119" s="159"/>
      <c r="I119" s="159"/>
      <c r="J119" s="159"/>
      <c r="K119" s="159"/>
      <c r="L119" s="159"/>
      <c r="M119" s="159"/>
      <c r="N119" s="159"/>
      <c r="O119" s="159"/>
      <c r="P119" s="160"/>
    </row>
    <row r="120" spans="1:16" ht="11.25">
      <c r="A120" s="151"/>
      <c r="B120" s="72" t="s">
        <v>50</v>
      </c>
      <c r="C120" s="161"/>
      <c r="D120" s="162"/>
      <c r="E120" s="162"/>
      <c r="F120" s="162"/>
      <c r="G120" s="162"/>
      <c r="H120" s="162"/>
      <c r="I120" s="162"/>
      <c r="J120" s="162"/>
      <c r="K120" s="162"/>
      <c r="L120" s="162"/>
      <c r="M120" s="162"/>
      <c r="N120" s="162"/>
      <c r="O120" s="162"/>
      <c r="P120" s="163"/>
    </row>
    <row r="121" spans="1:16" ht="11.25">
      <c r="A121" s="151"/>
      <c r="B121" s="72" t="s">
        <v>51</v>
      </c>
      <c r="C121" s="161"/>
      <c r="D121" s="162"/>
      <c r="E121" s="162"/>
      <c r="F121" s="162"/>
      <c r="G121" s="162"/>
      <c r="H121" s="162"/>
      <c r="I121" s="162"/>
      <c r="J121" s="162"/>
      <c r="K121" s="162"/>
      <c r="L121" s="162"/>
      <c r="M121" s="162"/>
      <c r="N121" s="162"/>
      <c r="O121" s="162"/>
      <c r="P121" s="163"/>
    </row>
    <row r="122" spans="1:16" ht="12" thickBot="1">
      <c r="A122" s="151"/>
      <c r="B122" s="72" t="s">
        <v>52</v>
      </c>
      <c r="C122" s="164"/>
      <c r="D122" s="165"/>
      <c r="E122" s="165"/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  <c r="P122" s="166"/>
    </row>
    <row r="123" spans="1:16" ht="11.25">
      <c r="A123" s="151"/>
      <c r="B123" s="43" t="s">
        <v>53</v>
      </c>
      <c r="C123" s="63"/>
      <c r="D123" s="63" t="s">
        <v>65</v>
      </c>
      <c r="E123" s="73">
        <f>E124+E125</f>
        <v>134983.18</v>
      </c>
      <c r="F123" s="73">
        <f>F124</f>
        <v>15159.56</v>
      </c>
      <c r="G123" s="73">
        <f>G124</f>
        <v>85904.22</v>
      </c>
      <c r="H123" s="73">
        <f>I123+M123</f>
        <v>33919.4</v>
      </c>
      <c r="I123" s="73">
        <f>J123+K123+L123</f>
        <v>5087.91</v>
      </c>
      <c r="J123" s="73"/>
      <c r="K123" s="135">
        <v>0</v>
      </c>
      <c r="L123" s="73">
        <v>5087.91</v>
      </c>
      <c r="M123" s="73">
        <f>N123+O123+P123</f>
        <v>28831.49</v>
      </c>
      <c r="N123" s="73"/>
      <c r="O123" s="135">
        <v>0</v>
      </c>
      <c r="P123" s="73">
        <v>28831.49</v>
      </c>
    </row>
    <row r="124" spans="1:16" ht="11.25">
      <c r="A124" s="151"/>
      <c r="B124" s="43" t="s">
        <v>66</v>
      </c>
      <c r="C124" s="39"/>
      <c r="D124" s="74" t="s">
        <v>67</v>
      </c>
      <c r="E124" s="42">
        <f>F124+G124</f>
        <v>101063.78</v>
      </c>
      <c r="F124" s="42">
        <v>15159.56</v>
      </c>
      <c r="G124" s="42">
        <v>85904.22</v>
      </c>
      <c r="H124" s="42"/>
      <c r="I124" s="39">
        <v>0</v>
      </c>
      <c r="J124" s="39">
        <v>0</v>
      </c>
      <c r="K124" s="39">
        <v>0</v>
      </c>
      <c r="L124" s="39">
        <v>0</v>
      </c>
      <c r="M124" s="39">
        <v>0</v>
      </c>
      <c r="N124" s="39">
        <v>0</v>
      </c>
      <c r="O124" s="39">
        <v>0</v>
      </c>
      <c r="P124" s="39">
        <v>0</v>
      </c>
    </row>
    <row r="125" spans="1:16" ht="12" thickBot="1">
      <c r="A125" s="152"/>
      <c r="B125" s="43" t="s">
        <v>68</v>
      </c>
      <c r="C125" s="39"/>
      <c r="D125" s="39"/>
      <c r="E125" s="42">
        <f>F125+G125</f>
        <v>33919.4</v>
      </c>
      <c r="F125" s="42">
        <f>I123</f>
        <v>5087.91</v>
      </c>
      <c r="G125" s="42">
        <f>M123</f>
        <v>28831.49</v>
      </c>
      <c r="H125" s="42"/>
      <c r="I125" s="39">
        <v>0</v>
      </c>
      <c r="J125" s="39">
        <v>0</v>
      </c>
      <c r="K125" s="39">
        <v>0</v>
      </c>
      <c r="L125" s="39">
        <v>0</v>
      </c>
      <c r="M125" s="39">
        <v>0</v>
      </c>
      <c r="N125" s="39">
        <v>0</v>
      </c>
      <c r="O125" s="39">
        <v>0</v>
      </c>
      <c r="P125" s="39">
        <v>0</v>
      </c>
    </row>
    <row r="126" spans="1:16" ht="11.25" customHeight="1">
      <c r="A126" s="150" t="s">
        <v>69</v>
      </c>
      <c r="B126" s="72" t="s">
        <v>48</v>
      </c>
      <c r="C126" s="158" t="s">
        <v>70</v>
      </c>
      <c r="D126" s="159"/>
      <c r="E126" s="159"/>
      <c r="F126" s="159"/>
      <c r="G126" s="159"/>
      <c r="H126" s="159"/>
      <c r="I126" s="159"/>
      <c r="J126" s="159"/>
      <c r="K126" s="159"/>
      <c r="L126" s="159"/>
      <c r="M126" s="159"/>
      <c r="N126" s="159"/>
      <c r="O126" s="159"/>
      <c r="P126" s="160"/>
    </row>
    <row r="127" spans="1:16" ht="11.25">
      <c r="A127" s="151"/>
      <c r="B127" s="72" t="s">
        <v>50</v>
      </c>
      <c r="C127" s="161"/>
      <c r="D127" s="162"/>
      <c r="E127" s="162"/>
      <c r="F127" s="162"/>
      <c r="G127" s="162"/>
      <c r="H127" s="162"/>
      <c r="I127" s="162"/>
      <c r="J127" s="162"/>
      <c r="K127" s="162"/>
      <c r="L127" s="162"/>
      <c r="M127" s="162"/>
      <c r="N127" s="162"/>
      <c r="O127" s="162"/>
      <c r="P127" s="163"/>
    </row>
    <row r="128" spans="1:16" ht="11.25">
      <c r="A128" s="151"/>
      <c r="B128" s="72" t="s">
        <v>51</v>
      </c>
      <c r="C128" s="161"/>
      <c r="D128" s="162"/>
      <c r="E128" s="162"/>
      <c r="F128" s="162"/>
      <c r="G128" s="162"/>
      <c r="H128" s="162"/>
      <c r="I128" s="162"/>
      <c r="J128" s="162"/>
      <c r="K128" s="162"/>
      <c r="L128" s="162"/>
      <c r="M128" s="162"/>
      <c r="N128" s="162"/>
      <c r="O128" s="162"/>
      <c r="P128" s="163"/>
    </row>
    <row r="129" spans="1:16" ht="12" thickBot="1">
      <c r="A129" s="151"/>
      <c r="B129" s="72" t="s">
        <v>52</v>
      </c>
      <c r="C129" s="164"/>
      <c r="D129" s="165"/>
      <c r="E129" s="165"/>
      <c r="F129" s="165"/>
      <c r="G129" s="165"/>
      <c r="H129" s="165"/>
      <c r="I129" s="165"/>
      <c r="J129" s="165"/>
      <c r="K129" s="165"/>
      <c r="L129" s="165"/>
      <c r="M129" s="165"/>
      <c r="N129" s="165"/>
      <c r="O129" s="165"/>
      <c r="P129" s="166"/>
    </row>
    <row r="130" spans="1:16" ht="11.25">
      <c r="A130" s="151"/>
      <c r="B130" s="43" t="s">
        <v>53</v>
      </c>
      <c r="C130" s="63"/>
      <c r="D130" s="63" t="s">
        <v>65</v>
      </c>
      <c r="E130" s="73">
        <f>E131+E132+E133</f>
        <v>280266.7</v>
      </c>
      <c r="F130" s="73">
        <f>F131</f>
        <v>17453.18</v>
      </c>
      <c r="G130" s="73">
        <f>G131</f>
        <v>61172.66</v>
      </c>
      <c r="H130" s="73">
        <f>I130+M130</f>
        <v>133650.1</v>
      </c>
      <c r="I130" s="73">
        <f>J130+K130+L130</f>
        <v>20047.5</v>
      </c>
      <c r="J130" s="73"/>
      <c r="K130" s="135">
        <v>0</v>
      </c>
      <c r="L130" s="73">
        <v>20047.5</v>
      </c>
      <c r="M130" s="73">
        <f>N130+O130+P130</f>
        <v>113602.6</v>
      </c>
      <c r="N130" s="73"/>
      <c r="O130" s="135">
        <v>0</v>
      </c>
      <c r="P130" s="73">
        <v>113602.6</v>
      </c>
    </row>
    <row r="131" spans="1:16" ht="11.25">
      <c r="A131" s="151"/>
      <c r="B131" s="43" t="s">
        <v>66</v>
      </c>
      <c r="C131" s="39"/>
      <c r="D131" s="74" t="s">
        <v>67</v>
      </c>
      <c r="E131" s="42">
        <f>F131+G131</f>
        <v>78625.84</v>
      </c>
      <c r="F131" s="42">
        <v>17453.18</v>
      </c>
      <c r="G131" s="42">
        <v>61172.66</v>
      </c>
      <c r="H131" s="42"/>
      <c r="I131" s="39">
        <v>0</v>
      </c>
      <c r="J131" s="39">
        <v>0</v>
      </c>
      <c r="K131" s="39">
        <v>0</v>
      </c>
      <c r="L131" s="39">
        <v>0</v>
      </c>
      <c r="M131" s="39">
        <v>0</v>
      </c>
      <c r="N131" s="39">
        <v>0</v>
      </c>
      <c r="O131" s="39">
        <v>0</v>
      </c>
      <c r="P131" s="39">
        <v>0</v>
      </c>
    </row>
    <row r="132" spans="1:16" ht="11.25">
      <c r="A132" s="151"/>
      <c r="B132" s="43" t="s">
        <v>68</v>
      </c>
      <c r="C132" s="39"/>
      <c r="D132" s="39"/>
      <c r="E132" s="42">
        <f>F132+G132</f>
        <v>133650.1</v>
      </c>
      <c r="F132" s="42">
        <f>I130</f>
        <v>20047.5</v>
      </c>
      <c r="G132" s="42">
        <f>M130</f>
        <v>113602.6</v>
      </c>
      <c r="H132" s="42"/>
      <c r="I132" s="39">
        <v>0</v>
      </c>
      <c r="J132" s="39">
        <v>0</v>
      </c>
      <c r="K132" s="39">
        <v>0</v>
      </c>
      <c r="L132" s="39">
        <v>0</v>
      </c>
      <c r="M132" s="39">
        <v>0</v>
      </c>
      <c r="N132" s="39">
        <v>0</v>
      </c>
      <c r="O132" s="39">
        <v>0</v>
      </c>
      <c r="P132" s="39">
        <v>0</v>
      </c>
    </row>
    <row r="133" spans="1:16" ht="12" thickBot="1">
      <c r="A133" s="171"/>
      <c r="B133" s="72" t="s">
        <v>71</v>
      </c>
      <c r="C133" s="75"/>
      <c r="D133" s="75"/>
      <c r="E133" s="42">
        <f>F133+G133</f>
        <v>67990.76</v>
      </c>
      <c r="F133" s="42">
        <v>10198.62</v>
      </c>
      <c r="G133" s="42">
        <v>57792.14</v>
      </c>
      <c r="H133" s="42"/>
      <c r="I133" s="39"/>
      <c r="J133" s="39"/>
      <c r="K133" s="39"/>
      <c r="L133" s="39"/>
      <c r="M133" s="39"/>
      <c r="N133" s="39"/>
      <c r="O133" s="39"/>
      <c r="P133" s="39"/>
    </row>
    <row r="134" spans="1:16" ht="11.25" customHeight="1">
      <c r="A134" s="167" t="s">
        <v>72</v>
      </c>
      <c r="B134" s="72" t="s">
        <v>48</v>
      </c>
      <c r="C134" s="158" t="s">
        <v>73</v>
      </c>
      <c r="D134" s="159"/>
      <c r="E134" s="159"/>
      <c r="F134" s="162"/>
      <c r="G134" s="162"/>
      <c r="H134" s="162"/>
      <c r="I134" s="162"/>
      <c r="J134" s="162"/>
      <c r="K134" s="162"/>
      <c r="L134" s="162"/>
      <c r="M134" s="162"/>
      <c r="N134" s="162"/>
      <c r="O134" s="162"/>
      <c r="P134" s="163"/>
    </row>
    <row r="135" spans="1:16" ht="11.25">
      <c r="A135" s="167"/>
      <c r="B135" s="72" t="s">
        <v>50</v>
      </c>
      <c r="C135" s="161"/>
      <c r="D135" s="162"/>
      <c r="E135" s="162"/>
      <c r="F135" s="162"/>
      <c r="G135" s="162"/>
      <c r="H135" s="162"/>
      <c r="I135" s="162"/>
      <c r="J135" s="162"/>
      <c r="K135" s="162"/>
      <c r="L135" s="162"/>
      <c r="M135" s="162"/>
      <c r="N135" s="162"/>
      <c r="O135" s="162"/>
      <c r="P135" s="163"/>
    </row>
    <row r="136" spans="1:16" ht="11.25">
      <c r="A136" s="167"/>
      <c r="B136" s="72" t="s">
        <v>51</v>
      </c>
      <c r="C136" s="161"/>
      <c r="D136" s="162"/>
      <c r="E136" s="162"/>
      <c r="F136" s="162"/>
      <c r="G136" s="162"/>
      <c r="H136" s="162"/>
      <c r="I136" s="162"/>
      <c r="J136" s="162"/>
      <c r="K136" s="162"/>
      <c r="L136" s="162"/>
      <c r="M136" s="162"/>
      <c r="N136" s="162"/>
      <c r="O136" s="162"/>
      <c r="P136" s="163"/>
    </row>
    <row r="137" spans="1:16" ht="12" thickBot="1">
      <c r="A137" s="167"/>
      <c r="B137" s="72" t="s">
        <v>52</v>
      </c>
      <c r="C137" s="164"/>
      <c r="D137" s="165"/>
      <c r="E137" s="165"/>
      <c r="F137" s="165"/>
      <c r="G137" s="165"/>
      <c r="H137" s="165"/>
      <c r="I137" s="165"/>
      <c r="J137" s="165"/>
      <c r="K137" s="165"/>
      <c r="L137" s="165"/>
      <c r="M137" s="165"/>
      <c r="N137" s="165"/>
      <c r="O137" s="165"/>
      <c r="P137" s="166"/>
    </row>
    <row r="138" spans="1:16" ht="11.25">
      <c r="A138" s="167"/>
      <c r="B138" s="43" t="s">
        <v>53</v>
      </c>
      <c r="C138" s="63"/>
      <c r="D138" s="63" t="s">
        <v>74</v>
      </c>
      <c r="E138" s="73">
        <f>E139+E140</f>
        <v>204282.5</v>
      </c>
      <c r="F138" s="73">
        <f>F139</f>
        <v>18946.3</v>
      </c>
      <c r="G138" s="73">
        <f>G139</f>
        <v>86633.7</v>
      </c>
      <c r="H138" s="73">
        <f>I138+M138</f>
        <v>98702.5</v>
      </c>
      <c r="I138" s="73">
        <f>J138+K138+L138</f>
        <v>14805.37</v>
      </c>
      <c r="J138" s="73"/>
      <c r="K138" s="135">
        <v>0</v>
      </c>
      <c r="L138" s="73">
        <v>14805.37</v>
      </c>
      <c r="M138" s="73">
        <f>N138+O138+P138</f>
        <v>83897.13</v>
      </c>
      <c r="N138" s="73"/>
      <c r="O138" s="135">
        <v>0</v>
      </c>
      <c r="P138" s="73">
        <v>83897.13</v>
      </c>
    </row>
    <row r="139" spans="1:16" ht="11.25">
      <c r="A139" s="167"/>
      <c r="B139" s="43" t="s">
        <v>66</v>
      </c>
      <c r="C139" s="39"/>
      <c r="D139" s="74" t="s">
        <v>67</v>
      </c>
      <c r="E139" s="42">
        <f>F139+G139</f>
        <v>105580</v>
      </c>
      <c r="F139" s="42">
        <v>18946.3</v>
      </c>
      <c r="G139" s="42">
        <v>86633.7</v>
      </c>
      <c r="H139" s="42"/>
      <c r="I139" s="39">
        <v>0</v>
      </c>
      <c r="J139" s="39">
        <v>0</v>
      </c>
      <c r="K139" s="39">
        <v>0</v>
      </c>
      <c r="L139" s="39">
        <v>0</v>
      </c>
      <c r="M139" s="39">
        <v>0</v>
      </c>
      <c r="N139" s="39">
        <v>0</v>
      </c>
      <c r="O139" s="39">
        <v>0</v>
      </c>
      <c r="P139" s="39">
        <v>0</v>
      </c>
    </row>
    <row r="140" spans="1:16" ht="12" thickBot="1">
      <c r="A140" s="167"/>
      <c r="B140" s="43" t="s">
        <v>68</v>
      </c>
      <c r="C140" s="39"/>
      <c r="D140" s="39"/>
      <c r="E140" s="42">
        <f>F140+G140</f>
        <v>98702.5</v>
      </c>
      <c r="F140" s="42">
        <f>I138</f>
        <v>14805.37</v>
      </c>
      <c r="G140" s="42">
        <f>M138</f>
        <v>83897.13</v>
      </c>
      <c r="H140" s="42"/>
      <c r="I140" s="39">
        <v>0</v>
      </c>
      <c r="J140" s="39">
        <v>0</v>
      </c>
      <c r="K140" s="39">
        <v>0</v>
      </c>
      <c r="L140" s="39">
        <v>0</v>
      </c>
      <c r="M140" s="39">
        <v>0</v>
      </c>
      <c r="N140" s="39">
        <v>0</v>
      </c>
      <c r="O140" s="39">
        <v>0</v>
      </c>
      <c r="P140" s="39">
        <v>0</v>
      </c>
    </row>
    <row r="141" spans="1:16" ht="11.25" customHeight="1">
      <c r="A141" s="168" t="s">
        <v>75</v>
      </c>
      <c r="B141" s="72" t="s">
        <v>48</v>
      </c>
      <c r="C141" s="158" t="s">
        <v>76</v>
      </c>
      <c r="D141" s="159"/>
      <c r="E141" s="159"/>
      <c r="F141" s="159"/>
      <c r="G141" s="159"/>
      <c r="H141" s="159"/>
      <c r="I141" s="159"/>
      <c r="J141" s="159"/>
      <c r="K141" s="159"/>
      <c r="L141" s="159"/>
      <c r="M141" s="159"/>
      <c r="N141" s="159"/>
      <c r="O141" s="159"/>
      <c r="P141" s="160"/>
    </row>
    <row r="142" spans="1:16" ht="11.25">
      <c r="A142" s="151"/>
      <c r="B142" s="72" t="s">
        <v>50</v>
      </c>
      <c r="C142" s="161"/>
      <c r="D142" s="162"/>
      <c r="E142" s="162"/>
      <c r="F142" s="162"/>
      <c r="G142" s="162"/>
      <c r="H142" s="162"/>
      <c r="I142" s="162"/>
      <c r="J142" s="162"/>
      <c r="K142" s="162"/>
      <c r="L142" s="162"/>
      <c r="M142" s="162"/>
      <c r="N142" s="162"/>
      <c r="O142" s="162"/>
      <c r="P142" s="163"/>
    </row>
    <row r="143" spans="1:16" ht="11.25">
      <c r="A143" s="151"/>
      <c r="B143" s="72" t="s">
        <v>51</v>
      </c>
      <c r="C143" s="161"/>
      <c r="D143" s="162"/>
      <c r="E143" s="162"/>
      <c r="F143" s="162"/>
      <c r="G143" s="162"/>
      <c r="H143" s="162"/>
      <c r="I143" s="162"/>
      <c r="J143" s="162"/>
      <c r="K143" s="162"/>
      <c r="L143" s="162"/>
      <c r="M143" s="162"/>
      <c r="N143" s="162"/>
      <c r="O143" s="162"/>
      <c r="P143" s="163"/>
    </row>
    <row r="144" spans="1:16" ht="12" thickBot="1">
      <c r="A144" s="151"/>
      <c r="B144" s="72" t="s">
        <v>52</v>
      </c>
      <c r="C144" s="164"/>
      <c r="D144" s="165"/>
      <c r="E144" s="165"/>
      <c r="F144" s="165"/>
      <c r="G144" s="165"/>
      <c r="H144" s="165"/>
      <c r="I144" s="165"/>
      <c r="J144" s="165"/>
      <c r="K144" s="165"/>
      <c r="L144" s="165"/>
      <c r="M144" s="165"/>
      <c r="N144" s="165"/>
      <c r="O144" s="165"/>
      <c r="P144" s="166"/>
    </row>
    <row r="145" spans="1:16" ht="11.25">
      <c r="A145" s="151"/>
      <c r="B145" s="43" t="s">
        <v>53</v>
      </c>
      <c r="C145" s="63"/>
      <c r="D145" s="63" t="s">
        <v>77</v>
      </c>
      <c r="E145" s="73">
        <f>E146+E147</f>
        <v>228188</v>
      </c>
      <c r="F145" s="73">
        <f>F146</f>
        <v>24088.37</v>
      </c>
      <c r="G145" s="73">
        <f>G146</f>
        <v>115772.13</v>
      </c>
      <c r="H145" s="73">
        <f>I145+M145</f>
        <v>88327.5</v>
      </c>
      <c r="I145" s="73">
        <f>J145+K145+L145</f>
        <v>13249.12</v>
      </c>
      <c r="J145" s="73"/>
      <c r="K145" s="135">
        <v>0</v>
      </c>
      <c r="L145" s="73">
        <v>13249.12</v>
      </c>
      <c r="M145" s="73">
        <f>N145+O145+P145</f>
        <v>75078.38</v>
      </c>
      <c r="N145" s="73"/>
      <c r="O145" s="135">
        <v>0</v>
      </c>
      <c r="P145" s="73">
        <v>75078.38</v>
      </c>
    </row>
    <row r="146" spans="1:16" ht="11.25">
      <c r="A146" s="151"/>
      <c r="B146" s="43" t="s">
        <v>66</v>
      </c>
      <c r="C146" s="39"/>
      <c r="D146" s="74" t="s">
        <v>67</v>
      </c>
      <c r="E146" s="42">
        <f>F146+G146</f>
        <v>139860.5</v>
      </c>
      <c r="F146" s="42">
        <v>24088.37</v>
      </c>
      <c r="G146" s="42">
        <v>115772.13</v>
      </c>
      <c r="H146" s="42"/>
      <c r="I146" s="39">
        <v>0</v>
      </c>
      <c r="J146" s="39">
        <v>0</v>
      </c>
      <c r="K146" s="39">
        <v>0</v>
      </c>
      <c r="L146" s="39">
        <v>0</v>
      </c>
      <c r="M146" s="39">
        <v>0</v>
      </c>
      <c r="N146" s="39">
        <v>0</v>
      </c>
      <c r="O146" s="39">
        <v>0</v>
      </c>
      <c r="P146" s="39">
        <v>0</v>
      </c>
    </row>
    <row r="147" spans="1:16" ht="11.25">
      <c r="A147" s="152"/>
      <c r="B147" s="43" t="s">
        <v>68</v>
      </c>
      <c r="C147" s="39"/>
      <c r="D147" s="39"/>
      <c r="E147" s="42">
        <f>F147+G147</f>
        <v>88327.5</v>
      </c>
      <c r="F147" s="42">
        <f>I145</f>
        <v>13249.12</v>
      </c>
      <c r="G147" s="42">
        <f>M145</f>
        <v>75078.38</v>
      </c>
      <c r="H147" s="42"/>
      <c r="I147" s="39">
        <v>0</v>
      </c>
      <c r="J147" s="39">
        <v>0</v>
      </c>
      <c r="K147" s="39">
        <v>0</v>
      </c>
      <c r="L147" s="39">
        <v>0</v>
      </c>
      <c r="M147" s="39">
        <v>0</v>
      </c>
      <c r="N147" s="39">
        <v>0</v>
      </c>
      <c r="O147" s="39">
        <v>0</v>
      </c>
      <c r="P147" s="39">
        <v>0</v>
      </c>
    </row>
    <row r="148" spans="1:16" ht="11.25">
      <c r="A148" s="151" t="s">
        <v>78</v>
      </c>
      <c r="B148" s="43" t="s">
        <v>48</v>
      </c>
      <c r="C148" s="261" t="s">
        <v>119</v>
      </c>
      <c r="D148" s="262"/>
      <c r="E148" s="262"/>
      <c r="F148" s="262"/>
      <c r="G148" s="262"/>
      <c r="H148" s="262"/>
      <c r="I148" s="262"/>
      <c r="J148" s="262"/>
      <c r="K148" s="262"/>
      <c r="L148" s="262"/>
      <c r="M148" s="262"/>
      <c r="N148" s="262"/>
      <c r="O148" s="262"/>
      <c r="P148" s="263"/>
    </row>
    <row r="149" spans="1:16" ht="11.25">
      <c r="A149" s="151"/>
      <c r="B149" s="43" t="s">
        <v>50</v>
      </c>
      <c r="C149" s="264"/>
      <c r="D149" s="265"/>
      <c r="E149" s="265"/>
      <c r="F149" s="265"/>
      <c r="G149" s="265"/>
      <c r="H149" s="265"/>
      <c r="I149" s="265"/>
      <c r="J149" s="265"/>
      <c r="K149" s="265"/>
      <c r="L149" s="265"/>
      <c r="M149" s="265"/>
      <c r="N149" s="265"/>
      <c r="O149" s="265"/>
      <c r="P149" s="266"/>
    </row>
    <row r="150" spans="1:16" ht="11.25">
      <c r="A150" s="151"/>
      <c r="B150" s="43" t="s">
        <v>51</v>
      </c>
      <c r="C150" s="264"/>
      <c r="D150" s="265"/>
      <c r="E150" s="265"/>
      <c r="F150" s="265"/>
      <c r="G150" s="265"/>
      <c r="H150" s="265"/>
      <c r="I150" s="265"/>
      <c r="J150" s="265"/>
      <c r="K150" s="265"/>
      <c r="L150" s="265"/>
      <c r="M150" s="265"/>
      <c r="N150" s="265"/>
      <c r="O150" s="265"/>
      <c r="P150" s="266"/>
    </row>
    <row r="151" spans="1:16" ht="11.25">
      <c r="A151" s="151"/>
      <c r="B151" s="43" t="s">
        <v>52</v>
      </c>
      <c r="C151" s="267"/>
      <c r="D151" s="268"/>
      <c r="E151" s="268"/>
      <c r="F151" s="268"/>
      <c r="G151" s="268"/>
      <c r="H151" s="268"/>
      <c r="I151" s="268"/>
      <c r="J151" s="268"/>
      <c r="K151" s="268"/>
      <c r="L151" s="268"/>
      <c r="M151" s="268"/>
      <c r="N151" s="268"/>
      <c r="O151" s="268"/>
      <c r="P151" s="269"/>
    </row>
    <row r="152" spans="1:16" ht="11.25">
      <c r="A152" s="151"/>
      <c r="B152" s="43" t="s">
        <v>53</v>
      </c>
      <c r="C152" s="153" t="s">
        <v>79</v>
      </c>
      <c r="D152" s="154"/>
      <c r="E152" s="41">
        <f>E153+E154</f>
        <v>258054.9</v>
      </c>
      <c r="F152" s="41">
        <f>F153+F154</f>
        <v>38708.22</v>
      </c>
      <c r="G152" s="41">
        <f>G153+G154</f>
        <v>219346.68</v>
      </c>
      <c r="H152" s="42">
        <f>I152+M152</f>
        <v>258054.9</v>
      </c>
      <c r="I152" s="42">
        <f>J152+K152+L152</f>
        <v>38708.22</v>
      </c>
      <c r="J152" s="42">
        <v>0</v>
      </c>
      <c r="K152" s="141">
        <v>0</v>
      </c>
      <c r="L152" s="42">
        <v>38708.22</v>
      </c>
      <c r="M152" s="42">
        <f>N152+O152+P152</f>
        <v>219346.68</v>
      </c>
      <c r="N152" s="42">
        <v>0</v>
      </c>
      <c r="O152" s="141">
        <v>0</v>
      </c>
      <c r="P152" s="42">
        <v>219346.68</v>
      </c>
    </row>
    <row r="153" spans="1:16" ht="11.25">
      <c r="A153" s="151"/>
      <c r="B153" s="43">
        <v>2012</v>
      </c>
      <c r="C153" s="154"/>
      <c r="D153" s="154"/>
      <c r="E153" s="41"/>
      <c r="F153" s="41">
        <v>0</v>
      </c>
      <c r="G153" s="41">
        <v>0</v>
      </c>
      <c r="H153" s="42"/>
      <c r="I153" s="42"/>
      <c r="J153" s="42"/>
      <c r="K153" s="42"/>
      <c r="L153" s="42"/>
      <c r="M153" s="42"/>
      <c r="N153" s="42"/>
      <c r="O153" s="42"/>
      <c r="P153" s="42"/>
    </row>
    <row r="154" spans="1:16" ht="12" thickBot="1">
      <c r="A154" s="152"/>
      <c r="B154" s="43">
        <v>2013</v>
      </c>
      <c r="C154" s="39"/>
      <c r="D154" s="40"/>
      <c r="E154" s="41">
        <f>G154+F154</f>
        <v>258054.9</v>
      </c>
      <c r="F154" s="41">
        <f>I152</f>
        <v>38708.22</v>
      </c>
      <c r="G154" s="41">
        <f>M152</f>
        <v>219346.68</v>
      </c>
      <c r="H154" s="42"/>
      <c r="I154" s="42"/>
      <c r="J154" s="42"/>
      <c r="K154" s="42"/>
      <c r="L154" s="42"/>
      <c r="M154" s="42"/>
      <c r="N154" s="42"/>
      <c r="O154" s="42"/>
      <c r="P154" s="42"/>
    </row>
    <row r="155" spans="1:16" ht="11.25" customHeight="1">
      <c r="A155" s="155" t="s">
        <v>128</v>
      </c>
      <c r="B155" s="72" t="s">
        <v>48</v>
      </c>
      <c r="C155" s="158" t="s">
        <v>80</v>
      </c>
      <c r="D155" s="159"/>
      <c r="E155" s="159"/>
      <c r="F155" s="159"/>
      <c r="G155" s="159"/>
      <c r="H155" s="159"/>
      <c r="I155" s="159"/>
      <c r="J155" s="159"/>
      <c r="K155" s="159"/>
      <c r="L155" s="159"/>
      <c r="M155" s="159"/>
      <c r="N155" s="159"/>
      <c r="O155" s="159"/>
      <c r="P155" s="160"/>
    </row>
    <row r="156" spans="1:16" ht="11.25">
      <c r="A156" s="156"/>
      <c r="B156" s="72" t="s">
        <v>50</v>
      </c>
      <c r="C156" s="161"/>
      <c r="D156" s="162"/>
      <c r="E156" s="162"/>
      <c r="F156" s="162"/>
      <c r="G156" s="162"/>
      <c r="H156" s="162"/>
      <c r="I156" s="162"/>
      <c r="J156" s="162"/>
      <c r="K156" s="162"/>
      <c r="L156" s="162"/>
      <c r="M156" s="162"/>
      <c r="N156" s="162"/>
      <c r="O156" s="162"/>
      <c r="P156" s="163"/>
    </row>
    <row r="157" spans="1:16" ht="11.25">
      <c r="A157" s="156"/>
      <c r="B157" s="72" t="s">
        <v>51</v>
      </c>
      <c r="C157" s="161"/>
      <c r="D157" s="162"/>
      <c r="E157" s="162"/>
      <c r="F157" s="162"/>
      <c r="G157" s="162"/>
      <c r="H157" s="162"/>
      <c r="I157" s="162"/>
      <c r="J157" s="162"/>
      <c r="K157" s="162"/>
      <c r="L157" s="162"/>
      <c r="M157" s="162"/>
      <c r="N157" s="162"/>
      <c r="O157" s="162"/>
      <c r="P157" s="163"/>
    </row>
    <row r="158" spans="1:16" ht="12" thickBot="1">
      <c r="A158" s="156"/>
      <c r="B158" s="72" t="s">
        <v>52</v>
      </c>
      <c r="C158" s="164"/>
      <c r="D158" s="165"/>
      <c r="E158" s="165"/>
      <c r="F158" s="165"/>
      <c r="G158" s="165"/>
      <c r="H158" s="165"/>
      <c r="I158" s="165"/>
      <c r="J158" s="165"/>
      <c r="K158" s="165"/>
      <c r="L158" s="165"/>
      <c r="M158" s="165"/>
      <c r="N158" s="165"/>
      <c r="O158" s="165"/>
      <c r="P158" s="166"/>
    </row>
    <row r="159" spans="1:16" ht="11.25">
      <c r="A159" s="156"/>
      <c r="B159" s="43" t="s">
        <v>53</v>
      </c>
      <c r="C159" s="63"/>
      <c r="D159" s="63" t="s">
        <v>81</v>
      </c>
      <c r="E159" s="73">
        <f>F159+G159</f>
        <v>137500</v>
      </c>
      <c r="F159" s="73">
        <f>I159</f>
        <v>20633</v>
      </c>
      <c r="G159" s="73">
        <f>M159</f>
        <v>116867</v>
      </c>
      <c r="H159" s="73">
        <f>I159+M159</f>
        <v>137500</v>
      </c>
      <c r="I159" s="73">
        <f>J159+K159+L159</f>
        <v>20633</v>
      </c>
      <c r="J159" s="73">
        <v>0</v>
      </c>
      <c r="K159" s="135">
        <v>0</v>
      </c>
      <c r="L159" s="73">
        <v>20633</v>
      </c>
      <c r="M159" s="73">
        <f>N159+O159+P159</f>
        <v>116867</v>
      </c>
      <c r="N159" s="73"/>
      <c r="O159" s="144">
        <v>0</v>
      </c>
      <c r="P159" s="73">
        <v>116867</v>
      </c>
    </row>
    <row r="160" spans="1:16" ht="11.25">
      <c r="A160" s="156"/>
      <c r="B160" s="43" t="s">
        <v>82</v>
      </c>
      <c r="C160" s="39"/>
      <c r="D160" s="74" t="s">
        <v>67</v>
      </c>
      <c r="E160" s="39">
        <v>0</v>
      </c>
      <c r="F160" s="39">
        <v>0</v>
      </c>
      <c r="G160" s="39">
        <v>0</v>
      </c>
      <c r="H160" s="39">
        <v>0</v>
      </c>
      <c r="I160" s="39">
        <v>0</v>
      </c>
      <c r="J160" s="39">
        <v>0</v>
      </c>
      <c r="K160" s="39">
        <v>0</v>
      </c>
      <c r="L160" s="39">
        <v>0</v>
      </c>
      <c r="M160" s="39">
        <v>0</v>
      </c>
      <c r="N160" s="39">
        <v>0</v>
      </c>
      <c r="O160" s="145">
        <v>0</v>
      </c>
      <c r="P160" s="39">
        <v>0</v>
      </c>
    </row>
    <row r="161" spans="1:16" ht="11.25">
      <c r="A161" s="156"/>
      <c r="B161" s="43" t="s">
        <v>83</v>
      </c>
      <c r="C161" s="39"/>
      <c r="D161" s="39"/>
      <c r="E161" s="39">
        <v>0</v>
      </c>
      <c r="F161" s="39">
        <v>0</v>
      </c>
      <c r="G161" s="39">
        <v>0</v>
      </c>
      <c r="H161" s="39">
        <v>0</v>
      </c>
      <c r="I161" s="39">
        <v>0</v>
      </c>
      <c r="J161" s="39">
        <v>0</v>
      </c>
      <c r="K161" s="39">
        <v>0</v>
      </c>
      <c r="L161" s="39">
        <v>0</v>
      </c>
      <c r="M161" s="39">
        <v>0</v>
      </c>
      <c r="N161" s="39">
        <v>0</v>
      </c>
      <c r="O161" s="145">
        <v>0</v>
      </c>
      <c r="P161" s="39">
        <v>0</v>
      </c>
    </row>
    <row r="162" spans="1:16" ht="11.25">
      <c r="A162" s="157"/>
      <c r="B162" s="43"/>
      <c r="C162" s="76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145"/>
      <c r="P162" s="39"/>
    </row>
    <row r="163" spans="1:16" ht="11.25">
      <c r="A163" s="45"/>
      <c r="B163" s="45" t="s">
        <v>84</v>
      </c>
      <c r="C163" s="45"/>
      <c r="D163" s="40" t="s">
        <v>25</v>
      </c>
      <c r="E163" s="77">
        <f aca="true" t="shared" si="3" ref="E163:P163">E13+E118</f>
        <v>9293763.86</v>
      </c>
      <c r="F163" s="77">
        <f t="shared" si="3"/>
        <v>2842791.04</v>
      </c>
      <c r="G163" s="77">
        <f t="shared" si="3"/>
        <v>6028382.56</v>
      </c>
      <c r="H163" s="77">
        <f t="shared" si="3"/>
        <v>4932524.99</v>
      </c>
      <c r="I163" s="77">
        <f t="shared" si="3"/>
        <v>2197615.83</v>
      </c>
      <c r="J163" s="77">
        <f t="shared" si="3"/>
        <v>1337120.68</v>
      </c>
      <c r="K163" s="143">
        <f t="shared" si="3"/>
        <v>0</v>
      </c>
      <c r="L163" s="77">
        <f t="shared" si="3"/>
        <v>860495.15</v>
      </c>
      <c r="M163" s="77">
        <f t="shared" si="3"/>
        <v>2734909.16</v>
      </c>
      <c r="N163" s="77">
        <f t="shared" si="3"/>
        <v>1300465.8900000001</v>
      </c>
      <c r="O163" s="146">
        <f t="shared" si="3"/>
        <v>0</v>
      </c>
      <c r="P163" s="77">
        <f t="shared" si="3"/>
        <v>1434443.27</v>
      </c>
    </row>
    <row r="164" spans="1:16" ht="11.25">
      <c r="A164" s="78"/>
      <c r="B164" s="78"/>
      <c r="C164" s="78"/>
      <c r="D164" s="79"/>
      <c r="E164" s="80"/>
      <c r="F164" s="80"/>
      <c r="G164" s="80"/>
      <c r="H164" s="80"/>
      <c r="I164" s="80"/>
      <c r="J164" s="80"/>
      <c r="K164" s="147"/>
      <c r="L164" s="80"/>
      <c r="M164" s="80"/>
      <c r="N164" s="80"/>
      <c r="O164" s="148"/>
      <c r="P164" s="80"/>
    </row>
    <row r="165" spans="1:16" ht="11.25">
      <c r="A165" s="78"/>
      <c r="B165" s="78"/>
      <c r="C165" s="78"/>
      <c r="D165" s="79"/>
      <c r="E165" s="80"/>
      <c r="F165" s="80"/>
      <c r="G165" s="80"/>
      <c r="H165" s="80"/>
      <c r="I165" s="80"/>
      <c r="J165" s="80"/>
      <c r="K165" s="147"/>
      <c r="L165" s="80"/>
      <c r="M165" s="80"/>
      <c r="N165" s="80"/>
      <c r="O165" s="148"/>
      <c r="P165" s="80"/>
    </row>
    <row r="166" spans="1:16" ht="11.25">
      <c r="A166" s="78"/>
      <c r="B166" s="78"/>
      <c r="C166" s="78"/>
      <c r="D166" s="79"/>
      <c r="E166" s="80"/>
      <c r="F166" s="80"/>
      <c r="G166" s="80"/>
      <c r="H166" s="80"/>
      <c r="I166" s="80"/>
      <c r="J166" s="80"/>
      <c r="K166" s="147"/>
      <c r="L166" s="80"/>
      <c r="M166" s="80"/>
      <c r="N166" s="80"/>
      <c r="O166" s="148"/>
      <c r="P166" s="80"/>
    </row>
    <row r="167" spans="1:16" ht="11.25">
      <c r="A167" s="78"/>
      <c r="B167" s="78"/>
      <c r="C167" s="78"/>
      <c r="D167" s="79"/>
      <c r="E167" s="80"/>
      <c r="F167" s="80"/>
      <c r="G167" s="80"/>
      <c r="H167" s="80"/>
      <c r="I167" s="80"/>
      <c r="J167" s="80"/>
      <c r="K167" s="147"/>
      <c r="L167" s="80"/>
      <c r="M167" s="80"/>
      <c r="N167" s="80"/>
      <c r="O167" s="148"/>
      <c r="P167" s="80"/>
    </row>
    <row r="168" spans="1:16" ht="11.25">
      <c r="A168" s="78"/>
      <c r="B168" s="78"/>
      <c r="C168" s="78"/>
      <c r="D168" s="79"/>
      <c r="E168" s="80"/>
      <c r="F168" s="80"/>
      <c r="G168" s="80"/>
      <c r="H168" s="80"/>
      <c r="I168" s="80"/>
      <c r="J168" s="80"/>
      <c r="K168" s="147"/>
      <c r="L168" s="80"/>
      <c r="M168" s="80"/>
      <c r="N168" s="80"/>
      <c r="O168" s="148"/>
      <c r="P168" s="80"/>
    </row>
    <row r="169" spans="1:16" ht="11.25">
      <c r="A169" s="78"/>
      <c r="B169" s="78"/>
      <c r="C169" s="78"/>
      <c r="D169" s="79"/>
      <c r="E169" s="80"/>
      <c r="F169" s="80"/>
      <c r="G169" s="80"/>
      <c r="H169" s="80"/>
      <c r="I169" s="80"/>
      <c r="J169" s="80"/>
      <c r="K169" s="147"/>
      <c r="L169" s="80"/>
      <c r="M169" s="80"/>
      <c r="N169" s="80"/>
      <c r="O169" s="148"/>
      <c r="P169" s="80"/>
    </row>
    <row r="170" spans="1:16" ht="11.25">
      <c r="A170" s="78"/>
      <c r="B170" s="78"/>
      <c r="C170" s="78"/>
      <c r="D170" s="79"/>
      <c r="E170" s="80"/>
      <c r="F170" s="80"/>
      <c r="G170" s="80"/>
      <c r="H170" s="80"/>
      <c r="I170" s="80"/>
      <c r="J170" s="80"/>
      <c r="K170" s="147"/>
      <c r="L170" s="80"/>
      <c r="M170" s="80"/>
      <c r="N170" s="80"/>
      <c r="O170" s="148"/>
      <c r="P170" s="80"/>
    </row>
    <row r="171" spans="1:16" ht="11.25">
      <c r="A171" s="78"/>
      <c r="B171" s="78"/>
      <c r="C171" s="78"/>
      <c r="D171" s="79"/>
      <c r="E171" s="80"/>
      <c r="F171" s="80"/>
      <c r="G171" s="80"/>
      <c r="H171" s="80"/>
      <c r="I171" s="80"/>
      <c r="J171" s="80"/>
      <c r="K171" s="147"/>
      <c r="L171" s="80"/>
      <c r="M171" s="80"/>
      <c r="N171" s="80"/>
      <c r="O171" s="148"/>
      <c r="P171" s="80"/>
    </row>
    <row r="172" spans="1:16" ht="11.25">
      <c r="A172" s="78"/>
      <c r="B172" s="78"/>
      <c r="C172" s="78"/>
      <c r="D172" s="79"/>
      <c r="E172" s="80"/>
      <c r="F172" s="80"/>
      <c r="G172" s="80"/>
      <c r="H172" s="80"/>
      <c r="I172" s="80"/>
      <c r="J172" s="80"/>
      <c r="K172" s="147"/>
      <c r="L172" s="80"/>
      <c r="M172" s="80"/>
      <c r="N172" s="80"/>
      <c r="O172" s="148"/>
      <c r="P172" s="80"/>
    </row>
    <row r="173" spans="1:16" ht="11.25">
      <c r="A173" s="78"/>
      <c r="B173" s="78"/>
      <c r="C173" s="78"/>
      <c r="D173" s="79"/>
      <c r="E173" s="80"/>
      <c r="F173" s="80"/>
      <c r="G173" s="80"/>
      <c r="H173" s="80"/>
      <c r="I173" s="80"/>
      <c r="J173" s="80"/>
      <c r="K173" s="147"/>
      <c r="L173" s="80"/>
      <c r="M173" s="80"/>
      <c r="N173" s="80"/>
      <c r="O173" s="148"/>
      <c r="P173" s="80"/>
    </row>
    <row r="174" spans="1:16" ht="11.25">
      <c r="A174" s="78"/>
      <c r="B174" s="78"/>
      <c r="C174" s="78"/>
      <c r="D174" s="79"/>
      <c r="E174" s="80"/>
      <c r="F174" s="80"/>
      <c r="G174" s="80"/>
      <c r="H174" s="80"/>
      <c r="I174" s="80"/>
      <c r="J174" s="80"/>
      <c r="K174" s="147"/>
      <c r="L174" s="80"/>
      <c r="M174" s="80"/>
      <c r="N174" s="80"/>
      <c r="O174" s="148"/>
      <c r="P174" s="80"/>
    </row>
    <row r="175" spans="1:16" ht="11.25">
      <c r="A175" s="78"/>
      <c r="B175" s="78"/>
      <c r="C175" s="78"/>
      <c r="D175" s="79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1"/>
      <c r="P175" s="81"/>
    </row>
    <row r="176" spans="2:14" ht="11.25">
      <c r="B176" s="1" t="s">
        <v>85</v>
      </c>
      <c r="J176" s="3">
        <f>J179+J180+J178+J177</f>
        <v>706724.74</v>
      </c>
      <c r="N176" s="4">
        <f>N177+N178+N179+N180</f>
        <v>446033.85</v>
      </c>
    </row>
    <row r="177" spans="2:14" ht="11.25">
      <c r="B177" s="1" t="s">
        <v>86</v>
      </c>
      <c r="I177" s="82"/>
      <c r="J177" s="83"/>
      <c r="N177" s="4"/>
    </row>
    <row r="178" spans="2:14" ht="11.25">
      <c r="B178" s="1" t="s">
        <v>87</v>
      </c>
      <c r="I178" s="82"/>
      <c r="J178" s="83"/>
      <c r="N178" s="4"/>
    </row>
    <row r="179" spans="10:14" ht="11.25">
      <c r="J179" s="83"/>
      <c r="N179" s="4"/>
    </row>
    <row r="180" spans="2:14" ht="11.25">
      <c r="B180" s="1" t="s">
        <v>88</v>
      </c>
      <c r="J180" s="83">
        <f>N89</f>
        <v>706724.74</v>
      </c>
      <c r="N180" s="4">
        <v>446033.85</v>
      </c>
    </row>
    <row r="181" spans="2:10" ht="11.25">
      <c r="B181" s="1" t="s">
        <v>89</v>
      </c>
      <c r="J181" s="3">
        <f>J163-J176</f>
        <v>630395.94</v>
      </c>
    </row>
    <row r="182" spans="2:10" ht="11.25">
      <c r="B182" s="84" t="s">
        <v>90</v>
      </c>
      <c r="J182" s="83">
        <f>J82</f>
        <v>0</v>
      </c>
    </row>
    <row r="183" spans="2:10" ht="11.25">
      <c r="B183" s="1" t="s">
        <v>91</v>
      </c>
      <c r="J183" s="83">
        <f>J65</f>
        <v>125503.05</v>
      </c>
    </row>
    <row r="184" spans="2:10" ht="11.25">
      <c r="B184" s="1" t="s">
        <v>92</v>
      </c>
      <c r="D184" s="2">
        <v>23500</v>
      </c>
      <c r="J184" s="83">
        <v>0</v>
      </c>
    </row>
    <row r="185" ht="11.25">
      <c r="J185" s="83"/>
    </row>
    <row r="186" spans="2:10" ht="11.25">
      <c r="B186" s="1" t="s">
        <v>93</v>
      </c>
      <c r="J186" s="83">
        <f>J89-N89</f>
        <v>50369.390000000014</v>
      </c>
    </row>
    <row r="187" spans="2:10" ht="11.25">
      <c r="B187" s="1" t="s">
        <v>94</v>
      </c>
      <c r="J187" s="83"/>
    </row>
    <row r="188" spans="2:10" ht="11.25">
      <c r="B188" s="1" t="s">
        <v>95</v>
      </c>
      <c r="J188" s="83">
        <f>J18</f>
        <v>210000</v>
      </c>
    </row>
    <row r="189" spans="2:10" ht="11.25">
      <c r="B189" s="1" t="s">
        <v>96</v>
      </c>
      <c r="J189" s="83">
        <f>J113</f>
        <v>9916.95</v>
      </c>
    </row>
    <row r="190" ht="11.25">
      <c r="J190" s="83"/>
    </row>
  </sheetData>
  <sheetProtection/>
  <mergeCells count="134">
    <mergeCell ref="A141:A147"/>
    <mergeCell ref="C141:P144"/>
    <mergeCell ref="A148:A154"/>
    <mergeCell ref="C148:P151"/>
    <mergeCell ref="C152:D153"/>
    <mergeCell ref="A155:A162"/>
    <mergeCell ref="C155:P158"/>
    <mergeCell ref="C118:D118"/>
    <mergeCell ref="A119:A125"/>
    <mergeCell ref="C119:P122"/>
    <mergeCell ref="A126:A133"/>
    <mergeCell ref="C126:P129"/>
    <mergeCell ref="A134:A140"/>
    <mergeCell ref="C134:P137"/>
    <mergeCell ref="K114:K116"/>
    <mergeCell ref="L114:L116"/>
    <mergeCell ref="M114:M116"/>
    <mergeCell ref="N114:N116"/>
    <mergeCell ref="O114:O116"/>
    <mergeCell ref="P114:P116"/>
    <mergeCell ref="N104:N106"/>
    <mergeCell ref="O104:O106"/>
    <mergeCell ref="P104:P106"/>
    <mergeCell ref="A109:A116"/>
    <mergeCell ref="C109:P112"/>
    <mergeCell ref="C114:C116"/>
    <mergeCell ref="D114:D116"/>
    <mergeCell ref="H114:H116"/>
    <mergeCell ref="I114:I116"/>
    <mergeCell ref="J114:J116"/>
    <mergeCell ref="A99:A106"/>
    <mergeCell ref="C99:P102"/>
    <mergeCell ref="C104:C106"/>
    <mergeCell ref="D104:D106"/>
    <mergeCell ref="H104:H106"/>
    <mergeCell ref="I104:I106"/>
    <mergeCell ref="J104:J106"/>
    <mergeCell ref="K104:K106"/>
    <mergeCell ref="L104:L106"/>
    <mergeCell ref="M104:M106"/>
    <mergeCell ref="K94:K98"/>
    <mergeCell ref="L94:L98"/>
    <mergeCell ref="M94:M98"/>
    <mergeCell ref="N94:N98"/>
    <mergeCell ref="O94:O98"/>
    <mergeCell ref="P94:P98"/>
    <mergeCell ref="C71:P74"/>
    <mergeCell ref="A78:A84"/>
    <mergeCell ref="C78:P81"/>
    <mergeCell ref="A85:A98"/>
    <mergeCell ref="C85:P88"/>
    <mergeCell ref="C94:C98"/>
    <mergeCell ref="D94:D98"/>
    <mergeCell ref="H94:H98"/>
    <mergeCell ref="I94:I98"/>
    <mergeCell ref="J94:J98"/>
    <mergeCell ref="A55:A60"/>
    <mergeCell ref="C55:D55"/>
    <mergeCell ref="A61:A70"/>
    <mergeCell ref="C61:P64"/>
    <mergeCell ref="C67:C70"/>
    <mergeCell ref="D67:D70"/>
    <mergeCell ref="L47:L49"/>
    <mergeCell ref="M47:M49"/>
    <mergeCell ref="N47:N49"/>
    <mergeCell ref="O47:O49"/>
    <mergeCell ref="P47:P49"/>
    <mergeCell ref="A51:A52"/>
    <mergeCell ref="C51:P54"/>
    <mergeCell ref="N38:N40"/>
    <mergeCell ref="O38:O40"/>
    <mergeCell ref="P38:P40"/>
    <mergeCell ref="C42:P45"/>
    <mergeCell ref="C47:C49"/>
    <mergeCell ref="D47:D49"/>
    <mergeCell ref="H47:H49"/>
    <mergeCell ref="I47:I49"/>
    <mergeCell ref="J47:J49"/>
    <mergeCell ref="K47:K49"/>
    <mergeCell ref="A33:A40"/>
    <mergeCell ref="C33:P36"/>
    <mergeCell ref="C38:C40"/>
    <mergeCell ref="D38:D40"/>
    <mergeCell ref="H38:H40"/>
    <mergeCell ref="I38:I40"/>
    <mergeCell ref="J38:J40"/>
    <mergeCell ref="K38:K40"/>
    <mergeCell ref="L38:L40"/>
    <mergeCell ref="M38:M40"/>
    <mergeCell ref="K29:K31"/>
    <mergeCell ref="L29:L31"/>
    <mergeCell ref="M29:M31"/>
    <mergeCell ref="N29:N31"/>
    <mergeCell ref="O29:O31"/>
    <mergeCell ref="P29:P31"/>
    <mergeCell ref="M19:M21"/>
    <mergeCell ref="N19:N21"/>
    <mergeCell ref="O19:O21"/>
    <mergeCell ref="P19:P21"/>
    <mergeCell ref="C24:P27"/>
    <mergeCell ref="C29:C31"/>
    <mergeCell ref="D29:D31"/>
    <mergeCell ref="H29:H31"/>
    <mergeCell ref="I29:I31"/>
    <mergeCell ref="J29:J31"/>
    <mergeCell ref="D11:F11"/>
    <mergeCell ref="C13:D13"/>
    <mergeCell ref="C14:P17"/>
    <mergeCell ref="C19:C21"/>
    <mergeCell ref="D19:D21"/>
    <mergeCell ref="H19:H21"/>
    <mergeCell ref="I19:I21"/>
    <mergeCell ref="J19:J21"/>
    <mergeCell ref="K19:K21"/>
    <mergeCell ref="L19:L21"/>
    <mergeCell ref="H5:P5"/>
    <mergeCell ref="H6:H9"/>
    <mergeCell ref="I6:P6"/>
    <mergeCell ref="I7:L7"/>
    <mergeCell ref="M7:P7"/>
    <mergeCell ref="I8:I9"/>
    <mergeCell ref="J8:L8"/>
    <mergeCell ref="M8:M9"/>
    <mergeCell ref="N8:P8"/>
    <mergeCell ref="A2:P2"/>
    <mergeCell ref="A4:A9"/>
    <mergeCell ref="B4:B9"/>
    <mergeCell ref="C4:C9"/>
    <mergeCell ref="D4:D9"/>
    <mergeCell ref="E4:E9"/>
    <mergeCell ref="F4:G4"/>
    <mergeCell ref="H4:P4"/>
    <mergeCell ref="F5:F9"/>
    <mergeCell ref="G5:G9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&amp;L&amp;P&amp;CZał. Nr 4 do Uchwały Rady Miejskiej w Jezioranach Nr XXI/177/2012 z dnia 29.12.2012 w sprawie uchwalenia budżetu gminy na rok 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urzad</cp:lastModifiedBy>
  <cp:lastPrinted>2013-01-17T19:36:05Z</cp:lastPrinted>
  <dcterms:created xsi:type="dcterms:W3CDTF">1997-02-26T13:46:56Z</dcterms:created>
  <dcterms:modified xsi:type="dcterms:W3CDTF">2013-02-13T13:07:08Z</dcterms:modified>
  <cp:category/>
  <cp:version/>
  <cp:contentType/>
  <cp:contentStatus/>
</cp:coreProperties>
</file>