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<sst xmlns="http://schemas.openxmlformats.org/spreadsheetml/2006/main" count="104" uniqueCount="52">
  <si>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Zestawienie  zadań -przedsięwzięć współfinansowanych środkami UE w podziale na środki krajowe i UE w latach 2013-2015</t>
  </si>
  <si>
    <t>Razem limit</t>
  </si>
  <si>
    <t>Lp</t>
  </si>
  <si>
    <t xml:space="preserve">zadanie </t>
  </si>
  <si>
    <t>razem</t>
  </si>
  <si>
    <t>krajowe</t>
  </si>
  <si>
    <t>UE</t>
  </si>
  <si>
    <t>Studzianka</t>
  </si>
  <si>
    <t>SUW</t>
  </si>
  <si>
    <t>obwodnica</t>
  </si>
  <si>
    <t>Zerbuń</t>
  </si>
  <si>
    <t>Kino-parking</t>
  </si>
  <si>
    <t>E-przedsięb</t>
  </si>
  <si>
    <t>Szkoła Ponadg</t>
  </si>
  <si>
    <t>kanaliz Fran</t>
  </si>
  <si>
    <t>kanaliz Rados</t>
  </si>
  <si>
    <t xml:space="preserve">chodniki Szkoła </t>
  </si>
  <si>
    <t>3 boiska wiej</t>
  </si>
  <si>
    <t>SKARPA</t>
  </si>
  <si>
    <t>Orlik</t>
  </si>
  <si>
    <t>Przedszkol R</t>
  </si>
  <si>
    <t>zawod kształc</t>
  </si>
  <si>
    <t>Fosa</t>
  </si>
  <si>
    <t>I</t>
  </si>
  <si>
    <t xml:space="preserve">INWESTYCJE </t>
  </si>
  <si>
    <t>wyr szans</t>
  </si>
  <si>
    <t>Podstawówka</t>
  </si>
  <si>
    <t>Gimnazjum</t>
  </si>
  <si>
    <t>Ponadgimnazj</t>
  </si>
  <si>
    <t>zawodo kszt</t>
  </si>
  <si>
    <t xml:space="preserve"> lokal Dożynki</t>
  </si>
  <si>
    <t xml:space="preserve">wyjście na prostą </t>
  </si>
  <si>
    <t>Przedszk R</t>
  </si>
  <si>
    <t>MOK</t>
  </si>
  <si>
    <t>BIEżĄcE</t>
  </si>
  <si>
    <t>OGÓŁEM</t>
  </si>
  <si>
    <t>limit 2013-2015</t>
  </si>
  <si>
    <r>
      <t xml:space="preserve">Fosa </t>
    </r>
    <r>
      <rPr>
        <b/>
        <sz val="8"/>
        <rFont val="Arial CE"/>
        <family val="2"/>
      </rPr>
      <t>RPO</t>
    </r>
  </si>
  <si>
    <t>Alejki cmentarz</t>
  </si>
  <si>
    <t>Wykwalif.kadra</t>
  </si>
  <si>
    <r>
      <t xml:space="preserve">Zał. Nr 2a  do Uchwały Rady Miejskiej w Jezioranach Nr </t>
    </r>
    <r>
      <rPr>
        <b/>
        <sz val="10"/>
        <rFont val="Arial CE"/>
        <family val="2"/>
      </rPr>
      <t>XXVI /228/ 2013</t>
    </r>
    <r>
      <rPr>
        <sz val="10"/>
        <rFont val="Arial CE"/>
        <family val="0"/>
      </rPr>
      <t xml:space="preserve"> z dnia 25.09.2013 uzupełniający Przedsięwzięcia  do WPF </t>
    </r>
  </si>
  <si>
    <t>kadra SP F,R</t>
  </si>
  <si>
    <t>kadra SP F R</t>
  </si>
  <si>
    <t>p.b. 59.332,54</t>
  </si>
  <si>
    <t>FPN-wycieczka</t>
  </si>
  <si>
    <t>p.b. 15000,00</t>
  </si>
  <si>
    <t>pb.113033,59</t>
  </si>
  <si>
    <t>pb</t>
  </si>
  <si>
    <t>pb.</t>
  </si>
  <si>
    <t>powinno być 0,0</t>
  </si>
  <si>
    <t>p.b.</t>
  </si>
  <si>
    <r>
      <t xml:space="preserve">                                                  </t>
    </r>
    <r>
      <rPr>
        <b/>
        <sz val="10"/>
        <rFont val="Arial CE"/>
        <family val="2"/>
      </rPr>
      <t xml:space="preserve"> D O C H O D Y     U N I J N E     stan na 25.09.2013r.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</si>
</sst>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4" fontId="5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5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N69" sqref="N69"/>
    </sheetView>
  </sheetViews>
  <sheetFormatPr defaultColWidth="9.00390625" defaultRowHeight="12.75"/>
  <cols>
    <col min="1" max="1" width="2.625" style="0" customWidth="1"/>
    <col min="2" max="2" width="12.75390625" style="0" customWidth="1"/>
    <col min="3" max="3" width="9.875" style="0" customWidth="1"/>
    <col min="4" max="4" width="10.125" style="0" customWidth="1"/>
    <col min="5" max="5" width="9.875" style="0" customWidth="1"/>
    <col min="6" max="6" width="10.875" style="0" bestFit="1" customWidth="1"/>
    <col min="7" max="7" width="10.00390625" style="0" customWidth="1"/>
    <col min="8" max="8" width="10.875" style="0" bestFit="1" customWidth="1"/>
    <col min="9" max="9" width="9.75390625" style="0" customWidth="1"/>
    <col min="10" max="10" width="8.375" style="0" customWidth="1"/>
    <col min="11" max="11" width="9.75390625" style="0" customWidth="1"/>
    <col min="12" max="12" width="8.125" style="0" customWidth="1"/>
    <col min="13" max="13" width="7.875" style="0" bestFit="1" customWidth="1"/>
    <col min="14" max="14" width="8.625" style="0" customWidth="1"/>
    <col min="15" max="15" width="10.75390625" style="0" customWidth="1"/>
  </cols>
  <sheetData>
    <row r="1" spans="2:13" ht="12.75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4:15" ht="15">
      <c r="D3" s="1">
        <v>2012</v>
      </c>
      <c r="E3" s="1"/>
      <c r="F3" s="1"/>
      <c r="G3" s="1">
        <v>2013</v>
      </c>
      <c r="H3" s="1"/>
      <c r="I3" s="1"/>
      <c r="J3" s="1">
        <v>2014</v>
      </c>
      <c r="K3" s="1"/>
      <c r="L3" s="1"/>
      <c r="M3" s="1">
        <v>2015</v>
      </c>
      <c r="N3" s="1"/>
      <c r="O3" s="35" t="s">
        <v>1</v>
      </c>
    </row>
    <row r="4" spans="1:15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4</v>
      </c>
      <c r="G4" s="2" t="s">
        <v>5</v>
      </c>
      <c r="H4" s="2" t="s">
        <v>6</v>
      </c>
      <c r="I4" s="2" t="s">
        <v>4</v>
      </c>
      <c r="J4" s="2" t="s">
        <v>5</v>
      </c>
      <c r="K4" s="2" t="s">
        <v>6</v>
      </c>
      <c r="L4" s="2" t="s">
        <v>4</v>
      </c>
      <c r="M4" s="2" t="s">
        <v>5</v>
      </c>
      <c r="N4" s="3" t="s">
        <v>6</v>
      </c>
      <c r="O4" s="35"/>
    </row>
    <row r="5" spans="1:15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6">
        <v>15</v>
      </c>
    </row>
    <row r="6" spans="1:15" ht="12.75">
      <c r="A6" s="7">
        <v>1</v>
      </c>
      <c r="B6" s="8" t="s">
        <v>7</v>
      </c>
      <c r="C6" s="8">
        <f>D6+E6</f>
        <v>7380</v>
      </c>
      <c r="D6" s="8">
        <v>7380</v>
      </c>
      <c r="E6" s="8">
        <v>0</v>
      </c>
      <c r="F6" s="8">
        <f aca="true" t="shared" si="0" ref="F6:F23">G6+H6</f>
        <v>506282.85</v>
      </c>
      <c r="G6" s="8">
        <v>265119.48</v>
      </c>
      <c r="H6" s="8">
        <v>241163.37</v>
      </c>
      <c r="I6" s="8">
        <f aca="true" t="shared" si="1" ref="I6:I18">J6+K6</f>
        <v>0</v>
      </c>
      <c r="J6" s="8"/>
      <c r="K6" s="8"/>
      <c r="L6" s="9">
        <f aca="true" t="shared" si="2" ref="L6:L16">M6+N6</f>
        <v>0</v>
      </c>
      <c r="M6" s="9"/>
      <c r="N6" s="10"/>
      <c r="O6" s="8">
        <f aca="true" t="shared" si="3" ref="O6:O34">L6+I6+F6</f>
        <v>506282.85</v>
      </c>
    </row>
    <row r="7" spans="1:15" ht="12.75">
      <c r="A7" s="7">
        <v>2</v>
      </c>
      <c r="B7" s="8" t="s">
        <v>8</v>
      </c>
      <c r="C7" s="8">
        <f>D7+E7</f>
        <v>615</v>
      </c>
      <c r="D7" s="8">
        <v>615</v>
      </c>
      <c r="E7" s="8"/>
      <c r="F7" s="8">
        <f t="shared" si="0"/>
        <v>298899.48</v>
      </c>
      <c r="G7" s="8">
        <v>116643.7</v>
      </c>
      <c r="H7" s="8">
        <v>182255.78</v>
      </c>
      <c r="I7" s="8">
        <f t="shared" si="1"/>
        <v>0</v>
      </c>
      <c r="J7" s="8"/>
      <c r="K7" s="8"/>
      <c r="L7" s="9">
        <f t="shared" si="2"/>
        <v>0</v>
      </c>
      <c r="M7" s="9"/>
      <c r="N7" s="10"/>
      <c r="O7" s="8">
        <f t="shared" si="3"/>
        <v>298899.48</v>
      </c>
    </row>
    <row r="8" spans="1:15" ht="12.75">
      <c r="A8" s="7">
        <v>3</v>
      </c>
      <c r="B8" s="8" t="s">
        <v>9</v>
      </c>
      <c r="C8" s="8">
        <f>D8+E8</f>
        <v>23500</v>
      </c>
      <c r="D8" s="8">
        <v>23500</v>
      </c>
      <c r="E8" s="8"/>
      <c r="F8" s="8">
        <f t="shared" si="0"/>
        <v>3000</v>
      </c>
      <c r="G8" s="8">
        <v>3000</v>
      </c>
      <c r="H8" s="8"/>
      <c r="I8" s="8">
        <f t="shared" si="1"/>
        <v>20000</v>
      </c>
      <c r="J8" s="8">
        <v>20000</v>
      </c>
      <c r="K8" s="8"/>
      <c r="L8" s="9">
        <f t="shared" si="2"/>
        <v>30000</v>
      </c>
      <c r="M8" s="9">
        <v>30000</v>
      </c>
      <c r="N8" s="10"/>
      <c r="O8" s="8">
        <f t="shared" si="3"/>
        <v>53000</v>
      </c>
    </row>
    <row r="9" spans="1:15" ht="12.75">
      <c r="A9" s="7">
        <v>4</v>
      </c>
      <c r="B9" s="8" t="s">
        <v>10</v>
      </c>
      <c r="C9" s="8">
        <f>D9+E9</f>
        <v>0</v>
      </c>
      <c r="D9" s="8">
        <v>0</v>
      </c>
      <c r="E9" s="8">
        <v>0</v>
      </c>
      <c r="F9" s="8">
        <f t="shared" si="0"/>
        <v>0</v>
      </c>
      <c r="G9" s="8"/>
      <c r="H9" s="8"/>
      <c r="I9" s="8">
        <f t="shared" si="1"/>
        <v>0</v>
      </c>
      <c r="J9" s="8"/>
      <c r="K9" s="8"/>
      <c r="L9" s="9">
        <f t="shared" si="2"/>
        <v>0</v>
      </c>
      <c r="M9" s="9"/>
      <c r="N9" s="10"/>
      <c r="O9" s="8">
        <f t="shared" si="3"/>
        <v>0</v>
      </c>
    </row>
    <row r="10" spans="1:15" ht="12.75">
      <c r="A10" s="7">
        <v>5</v>
      </c>
      <c r="B10" s="8" t="s">
        <v>11</v>
      </c>
      <c r="C10" s="8">
        <v>0</v>
      </c>
      <c r="D10" s="8">
        <v>0</v>
      </c>
      <c r="E10" s="8">
        <v>0</v>
      </c>
      <c r="F10" s="8">
        <f t="shared" si="0"/>
        <v>223138.11</v>
      </c>
      <c r="G10" s="8">
        <v>90079.11</v>
      </c>
      <c r="H10" s="8">
        <v>133059</v>
      </c>
      <c r="I10" s="8">
        <f t="shared" si="1"/>
        <v>0</v>
      </c>
      <c r="J10" s="8"/>
      <c r="K10" s="8"/>
      <c r="L10" s="9">
        <f t="shared" si="2"/>
        <v>0</v>
      </c>
      <c r="M10" s="9"/>
      <c r="N10" s="10"/>
      <c r="O10" s="8">
        <f t="shared" si="3"/>
        <v>223138.11</v>
      </c>
    </row>
    <row r="11" spans="1:15" ht="12.75">
      <c r="A11" s="7">
        <v>6</v>
      </c>
      <c r="B11" s="8" t="s">
        <v>12</v>
      </c>
      <c r="C11" s="8">
        <f aca="true" t="shared" si="4" ref="C11:C18">D11+E11</f>
        <v>231365</v>
      </c>
      <c r="D11" s="8">
        <v>34704.75</v>
      </c>
      <c r="E11" s="8">
        <v>196660.25</v>
      </c>
      <c r="F11" s="8">
        <f t="shared" si="0"/>
        <v>780927</v>
      </c>
      <c r="G11" s="8">
        <v>125503.05</v>
      </c>
      <c r="H11" s="8">
        <v>655423.95</v>
      </c>
      <c r="I11" s="8">
        <f t="shared" si="1"/>
        <v>0</v>
      </c>
      <c r="J11" s="8"/>
      <c r="K11" s="8"/>
      <c r="L11" s="9">
        <f t="shared" si="2"/>
        <v>0</v>
      </c>
      <c r="M11" s="9"/>
      <c r="N11" s="10"/>
      <c r="O11" s="8">
        <f t="shared" si="3"/>
        <v>780927</v>
      </c>
    </row>
    <row r="12" spans="1:15" ht="12.75">
      <c r="A12" s="7">
        <v>7</v>
      </c>
      <c r="B12" s="11" t="s">
        <v>13</v>
      </c>
      <c r="C12" s="8">
        <f t="shared" si="4"/>
        <v>1983620.81</v>
      </c>
      <c r="D12" s="8">
        <v>393940.8</v>
      </c>
      <c r="E12" s="8">
        <v>1589680.01</v>
      </c>
      <c r="F12" s="8">
        <f t="shared" si="0"/>
        <v>0</v>
      </c>
      <c r="G12" s="8"/>
      <c r="H12" s="8"/>
      <c r="I12" s="8">
        <f t="shared" si="1"/>
        <v>0</v>
      </c>
      <c r="J12" s="8"/>
      <c r="K12" s="8"/>
      <c r="L12" s="9">
        <f t="shared" si="2"/>
        <v>0</v>
      </c>
      <c r="M12" s="9"/>
      <c r="N12" s="10"/>
      <c r="O12" s="8">
        <f t="shared" si="3"/>
        <v>0</v>
      </c>
    </row>
    <row r="13" spans="1:15" ht="12.75">
      <c r="A13" s="7">
        <v>8</v>
      </c>
      <c r="B13" s="8" t="s">
        <v>14</v>
      </c>
      <c r="C13" s="8">
        <f t="shared" si="4"/>
        <v>2427609.8600000003</v>
      </c>
      <c r="D13" s="8">
        <v>1467312.82</v>
      </c>
      <c r="E13" s="8">
        <v>960297.04</v>
      </c>
      <c r="F13" s="8">
        <f t="shared" si="0"/>
        <v>7000</v>
      </c>
      <c r="G13" s="8">
        <v>7000</v>
      </c>
      <c r="H13" s="8"/>
      <c r="I13" s="8">
        <f t="shared" si="1"/>
        <v>0</v>
      </c>
      <c r="J13" s="8"/>
      <c r="K13" s="8"/>
      <c r="L13" s="9">
        <f t="shared" si="2"/>
        <v>0</v>
      </c>
      <c r="M13" s="9"/>
      <c r="N13" s="10"/>
      <c r="O13" s="8">
        <f t="shared" si="3"/>
        <v>7000</v>
      </c>
    </row>
    <row r="14" spans="1:15" ht="12.75">
      <c r="A14" s="7">
        <v>9</v>
      </c>
      <c r="B14" s="8" t="s">
        <v>15</v>
      </c>
      <c r="C14" s="8">
        <f t="shared" si="4"/>
        <v>1303865.44</v>
      </c>
      <c r="D14" s="8">
        <v>970211.44</v>
      </c>
      <c r="E14" s="8">
        <v>333654</v>
      </c>
      <c r="F14" s="8">
        <f t="shared" si="0"/>
        <v>2455855.61</v>
      </c>
      <c r="G14" s="8">
        <v>1636751.01</v>
      </c>
      <c r="H14" s="8">
        <v>819104.6</v>
      </c>
      <c r="I14" s="8">
        <f t="shared" si="1"/>
        <v>0</v>
      </c>
      <c r="J14" s="8"/>
      <c r="K14" s="8"/>
      <c r="L14" s="9">
        <f t="shared" si="2"/>
        <v>0</v>
      </c>
      <c r="M14" s="9"/>
      <c r="N14" s="10"/>
      <c r="O14" s="8">
        <f t="shared" si="3"/>
        <v>2455855.61</v>
      </c>
    </row>
    <row r="15" spans="1:15" ht="12.75">
      <c r="A15" s="7">
        <v>10</v>
      </c>
      <c r="B15" s="8" t="s">
        <v>16</v>
      </c>
      <c r="C15" s="8">
        <f t="shared" si="4"/>
        <v>0</v>
      </c>
      <c r="D15" s="8">
        <v>0</v>
      </c>
      <c r="E15" s="8">
        <v>0</v>
      </c>
      <c r="F15" s="8">
        <f t="shared" si="0"/>
        <v>0</v>
      </c>
      <c r="G15" s="8"/>
      <c r="H15" s="8"/>
      <c r="I15" s="8">
        <f t="shared" si="1"/>
        <v>0</v>
      </c>
      <c r="J15" s="8"/>
      <c r="K15" s="8"/>
      <c r="L15" s="9">
        <f t="shared" si="2"/>
        <v>0</v>
      </c>
      <c r="M15" s="9"/>
      <c r="N15" s="10"/>
      <c r="O15" s="8">
        <f t="shared" si="3"/>
        <v>0</v>
      </c>
    </row>
    <row r="16" spans="1:15" ht="12.75">
      <c r="A16" s="7">
        <v>11</v>
      </c>
      <c r="B16" s="8" t="s">
        <v>17</v>
      </c>
      <c r="C16" s="8">
        <f t="shared" si="4"/>
        <v>3000</v>
      </c>
      <c r="D16" s="8">
        <v>3000</v>
      </c>
      <c r="E16" s="8"/>
      <c r="F16" s="8">
        <f t="shared" si="0"/>
        <v>9225</v>
      </c>
      <c r="G16" s="8">
        <v>9225</v>
      </c>
      <c r="H16" s="8"/>
      <c r="I16" s="8">
        <f t="shared" si="1"/>
        <v>0</v>
      </c>
      <c r="J16" s="8"/>
      <c r="K16" s="8"/>
      <c r="L16" s="9">
        <f t="shared" si="2"/>
        <v>0</v>
      </c>
      <c r="M16" s="9"/>
      <c r="N16" s="10"/>
      <c r="O16" s="8">
        <f t="shared" si="3"/>
        <v>9225</v>
      </c>
    </row>
    <row r="17" spans="1:15" ht="12.75">
      <c r="A17" s="7">
        <v>12</v>
      </c>
      <c r="B17" s="8" t="s">
        <v>18</v>
      </c>
      <c r="C17" s="8">
        <f t="shared" si="4"/>
        <v>0</v>
      </c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  <c r="J17" s="8"/>
      <c r="K17" s="8"/>
      <c r="L17" s="9"/>
      <c r="M17" s="9"/>
      <c r="N17" s="10"/>
      <c r="O17" s="8">
        <f t="shared" si="3"/>
        <v>0</v>
      </c>
    </row>
    <row r="18" spans="1:15" ht="12.75">
      <c r="A18" s="7">
        <v>13</v>
      </c>
      <c r="B18" s="8" t="s">
        <v>19</v>
      </c>
      <c r="C18" s="8">
        <f t="shared" si="4"/>
        <v>1123000</v>
      </c>
      <c r="D18" s="8">
        <v>893000</v>
      </c>
      <c r="E18" s="8">
        <v>230000</v>
      </c>
      <c r="F18" s="8">
        <f t="shared" si="0"/>
        <v>0</v>
      </c>
      <c r="G18" s="8"/>
      <c r="H18" s="8"/>
      <c r="I18" s="8">
        <f t="shared" si="1"/>
        <v>0</v>
      </c>
      <c r="J18" s="8"/>
      <c r="K18" s="8"/>
      <c r="L18" s="9">
        <f>M18+N18</f>
        <v>0</v>
      </c>
      <c r="M18" s="9"/>
      <c r="N18" s="10"/>
      <c r="O18" s="8">
        <f t="shared" si="3"/>
        <v>0</v>
      </c>
    </row>
    <row r="19" spans="1:15" ht="12.75">
      <c r="A19" s="7">
        <v>14</v>
      </c>
      <c r="B19" s="8" t="s">
        <v>20</v>
      </c>
      <c r="C19" s="8"/>
      <c r="D19" s="8"/>
      <c r="E19" s="8"/>
      <c r="F19" s="8">
        <f t="shared" si="0"/>
        <v>15000</v>
      </c>
      <c r="G19" s="8"/>
      <c r="H19" s="8">
        <v>15000</v>
      </c>
      <c r="I19" s="8"/>
      <c r="J19" s="8"/>
      <c r="K19" s="8"/>
      <c r="L19" s="9"/>
      <c r="M19" s="9"/>
      <c r="N19" s="10"/>
      <c r="O19" s="8">
        <f t="shared" si="3"/>
        <v>15000</v>
      </c>
    </row>
    <row r="20" spans="1:15" ht="12.75">
      <c r="A20" s="7">
        <v>15</v>
      </c>
      <c r="B20" s="8" t="s">
        <v>21</v>
      </c>
      <c r="C20" s="8"/>
      <c r="D20" s="8"/>
      <c r="E20" s="8"/>
      <c r="F20" s="8">
        <f t="shared" si="0"/>
        <v>52400</v>
      </c>
      <c r="G20" s="8">
        <v>12841.52</v>
      </c>
      <c r="H20" s="8">
        <v>39558.48</v>
      </c>
      <c r="I20" s="8"/>
      <c r="J20" s="8"/>
      <c r="K20" s="8"/>
      <c r="L20" s="9"/>
      <c r="M20" s="9"/>
      <c r="N20" s="10"/>
      <c r="O20" s="8">
        <f t="shared" si="3"/>
        <v>52400</v>
      </c>
    </row>
    <row r="21" spans="1:15" ht="12.75">
      <c r="A21" s="7">
        <v>16</v>
      </c>
      <c r="B21" s="8" t="s">
        <v>22</v>
      </c>
      <c r="C21" s="8">
        <f>D21+E21</f>
        <v>0</v>
      </c>
      <c r="D21" s="8"/>
      <c r="E21" s="8"/>
      <c r="F21" s="8">
        <f t="shared" si="0"/>
        <v>79802.99</v>
      </c>
      <c r="G21" s="8">
        <v>20470.45</v>
      </c>
      <c r="H21" s="8">
        <v>59332.54</v>
      </c>
      <c r="I21" s="8">
        <f>J21+K21</f>
        <v>3583062.99</v>
      </c>
      <c r="J21" s="8">
        <v>537459.45</v>
      </c>
      <c r="K21" s="8">
        <v>3045603.54</v>
      </c>
      <c r="L21" s="9">
        <f>M21+N21</f>
        <v>0</v>
      </c>
      <c r="M21" s="9"/>
      <c r="N21" s="10"/>
      <c r="O21" s="8">
        <f t="shared" si="3"/>
        <v>3662865.9800000004</v>
      </c>
    </row>
    <row r="22" spans="1:15" ht="12.75">
      <c r="A22" s="7">
        <v>17</v>
      </c>
      <c r="B22" s="8" t="s">
        <v>39</v>
      </c>
      <c r="C22" s="8"/>
      <c r="D22" s="8"/>
      <c r="E22" s="8"/>
      <c r="F22" s="8">
        <f t="shared" si="0"/>
        <v>18125.9</v>
      </c>
      <c r="G22" s="8"/>
      <c r="H22" s="8">
        <v>18125.9</v>
      </c>
      <c r="I22" s="8">
        <f aca="true" t="shared" si="5" ref="I22:I34">J22+K22</f>
        <v>0</v>
      </c>
      <c r="J22" s="8"/>
      <c r="K22" s="8"/>
      <c r="L22" s="9">
        <f>M22+N22</f>
        <v>0</v>
      </c>
      <c r="M22" s="9"/>
      <c r="N22" s="10"/>
      <c r="O22" s="8">
        <f t="shared" si="3"/>
        <v>18125.9</v>
      </c>
    </row>
    <row r="23" spans="1:15" ht="12.75">
      <c r="A23" s="7">
        <v>18</v>
      </c>
      <c r="B23" s="8" t="s">
        <v>38</v>
      </c>
      <c r="C23" s="8"/>
      <c r="D23" s="8"/>
      <c r="E23" s="8"/>
      <c r="F23" s="8">
        <f t="shared" si="0"/>
        <v>0</v>
      </c>
      <c r="G23" s="8"/>
      <c r="H23" s="8"/>
      <c r="I23" s="8">
        <f t="shared" si="5"/>
        <v>246000</v>
      </c>
      <c r="J23" s="8">
        <v>86000</v>
      </c>
      <c r="K23" s="8">
        <v>160000</v>
      </c>
      <c r="L23" s="9"/>
      <c r="M23" s="9"/>
      <c r="N23" s="10"/>
      <c r="O23" s="8">
        <f t="shared" si="3"/>
        <v>246000</v>
      </c>
    </row>
    <row r="24" spans="1:15" ht="12.75">
      <c r="A24" s="12" t="s">
        <v>23</v>
      </c>
      <c r="B24" s="13" t="s">
        <v>24</v>
      </c>
      <c r="C24" s="13">
        <f aca="true" t="shared" si="6" ref="C24:O24">SUM(C6:C23)</f>
        <v>7103956.109999999</v>
      </c>
      <c r="D24" s="13">
        <f t="shared" si="6"/>
        <v>3793664.81</v>
      </c>
      <c r="E24" s="13">
        <f t="shared" si="6"/>
        <v>3310291.3</v>
      </c>
      <c r="F24" s="13">
        <f t="shared" si="6"/>
        <v>4449656.94</v>
      </c>
      <c r="G24" s="13">
        <f t="shared" si="6"/>
        <v>2286633.3200000003</v>
      </c>
      <c r="H24" s="13">
        <f t="shared" si="6"/>
        <v>2163023.62</v>
      </c>
      <c r="I24" s="13">
        <f t="shared" si="6"/>
        <v>3849062.99</v>
      </c>
      <c r="J24" s="13">
        <f t="shared" si="6"/>
        <v>643459.45</v>
      </c>
      <c r="K24" s="13">
        <f t="shared" si="6"/>
        <v>3205603.54</v>
      </c>
      <c r="L24" s="13">
        <f t="shared" si="6"/>
        <v>30000</v>
      </c>
      <c r="M24" s="13">
        <f t="shared" si="6"/>
        <v>30000</v>
      </c>
      <c r="N24" s="13">
        <f t="shared" si="6"/>
        <v>0</v>
      </c>
      <c r="O24" s="13">
        <f t="shared" si="6"/>
        <v>8328719.930000001</v>
      </c>
    </row>
    <row r="25" spans="1:15" ht="12.75">
      <c r="A25" s="7">
        <v>1</v>
      </c>
      <c r="B25" s="8" t="s">
        <v>25</v>
      </c>
      <c r="C25" s="8">
        <f aca="true" t="shared" si="7" ref="C25:C31">D25+E25</f>
        <v>101063.78</v>
      </c>
      <c r="D25" s="8">
        <v>15159.56</v>
      </c>
      <c r="E25" s="8">
        <v>85904.22</v>
      </c>
      <c r="F25" s="8">
        <f aca="true" t="shared" si="8" ref="F25:F34">G25+H25</f>
        <v>33919.4</v>
      </c>
      <c r="G25" s="8">
        <v>5087.91</v>
      </c>
      <c r="H25" s="8">
        <v>28831.49</v>
      </c>
      <c r="I25" s="8">
        <f t="shared" si="5"/>
        <v>0</v>
      </c>
      <c r="J25" s="13"/>
      <c r="K25" s="8"/>
      <c r="L25" s="15">
        <f>M25+N25</f>
        <v>0</v>
      </c>
      <c r="M25" s="15"/>
      <c r="N25" s="16"/>
      <c r="O25" s="8">
        <f t="shared" si="3"/>
        <v>33919.4</v>
      </c>
    </row>
    <row r="26" spans="1:15" ht="12.75">
      <c r="A26" s="7">
        <v>2</v>
      </c>
      <c r="B26" s="8" t="s">
        <v>26</v>
      </c>
      <c r="C26" s="8">
        <f t="shared" si="7"/>
        <v>78625.84</v>
      </c>
      <c r="D26" s="8">
        <v>17453.18</v>
      </c>
      <c r="E26" s="8">
        <v>61172.66</v>
      </c>
      <c r="F26" s="8">
        <f t="shared" si="8"/>
        <v>140860.1</v>
      </c>
      <c r="G26" s="8">
        <v>27257.5</v>
      </c>
      <c r="H26" s="8">
        <v>113602.6</v>
      </c>
      <c r="I26" s="8">
        <f t="shared" si="5"/>
        <v>67990.76</v>
      </c>
      <c r="J26" s="8">
        <v>10198.62</v>
      </c>
      <c r="K26" s="8">
        <v>57792.14</v>
      </c>
      <c r="L26" s="15"/>
      <c r="M26" s="15"/>
      <c r="N26" s="16"/>
      <c r="O26" s="8">
        <f t="shared" si="3"/>
        <v>208850.86</v>
      </c>
    </row>
    <row r="27" spans="1:15" ht="12.75">
      <c r="A27" s="7">
        <v>3</v>
      </c>
      <c r="B27" s="8" t="s">
        <v>27</v>
      </c>
      <c r="C27" s="8">
        <f t="shared" si="7"/>
        <v>105580</v>
      </c>
      <c r="D27" s="8">
        <v>18946.3</v>
      </c>
      <c r="E27" s="8">
        <v>86633.7</v>
      </c>
      <c r="F27" s="8">
        <f t="shared" si="8"/>
        <v>136980.72</v>
      </c>
      <c r="G27" s="8">
        <v>23947.13</v>
      </c>
      <c r="H27" s="8">
        <v>113033.59</v>
      </c>
      <c r="I27" s="8">
        <f t="shared" si="5"/>
        <v>0</v>
      </c>
      <c r="J27" s="13"/>
      <c r="K27" s="8"/>
      <c r="L27" s="15">
        <f aca="true" t="shared" si="9" ref="L27:L32">M27+N27</f>
        <v>0</v>
      </c>
      <c r="M27" s="15"/>
      <c r="N27" s="16"/>
      <c r="O27" s="8">
        <f t="shared" si="3"/>
        <v>136980.72</v>
      </c>
    </row>
    <row r="28" spans="1:15" ht="12.75">
      <c r="A28" s="7">
        <v>4</v>
      </c>
      <c r="B28" s="8" t="s">
        <v>28</v>
      </c>
      <c r="C28" s="8">
        <f t="shared" si="7"/>
        <v>139860.5</v>
      </c>
      <c r="D28" s="8">
        <v>24088.37</v>
      </c>
      <c r="E28" s="8">
        <v>115772.13</v>
      </c>
      <c r="F28" s="8">
        <f t="shared" si="8"/>
        <v>94353.49</v>
      </c>
      <c r="G28" s="8">
        <v>14153.02</v>
      </c>
      <c r="H28" s="8">
        <v>80200.47</v>
      </c>
      <c r="I28" s="8">
        <f t="shared" si="5"/>
        <v>0</v>
      </c>
      <c r="J28" s="13"/>
      <c r="K28" s="8"/>
      <c r="L28" s="15">
        <f t="shared" si="9"/>
        <v>0</v>
      </c>
      <c r="M28" s="15"/>
      <c r="N28" s="16"/>
      <c r="O28" s="8">
        <f t="shared" si="3"/>
        <v>94353.49</v>
      </c>
    </row>
    <row r="29" spans="1:15" ht="12.75">
      <c r="A29" s="7">
        <v>5</v>
      </c>
      <c r="B29" s="8" t="s">
        <v>29</v>
      </c>
      <c r="C29" s="8">
        <f t="shared" si="7"/>
        <v>0</v>
      </c>
      <c r="D29" s="8">
        <v>0</v>
      </c>
      <c r="E29" s="8">
        <v>0</v>
      </c>
      <c r="F29" s="8">
        <f t="shared" si="8"/>
        <v>205307.5</v>
      </c>
      <c r="G29" s="8">
        <v>5294.8</v>
      </c>
      <c r="H29" s="8">
        <v>200012.7</v>
      </c>
      <c r="I29" s="8">
        <f t="shared" si="5"/>
        <v>0</v>
      </c>
      <c r="J29" s="13"/>
      <c r="K29" s="8"/>
      <c r="L29" s="15">
        <f t="shared" si="9"/>
        <v>0</v>
      </c>
      <c r="M29" s="15"/>
      <c r="N29" s="16"/>
      <c r="O29" s="8">
        <f t="shared" si="3"/>
        <v>205307.5</v>
      </c>
    </row>
    <row r="30" spans="1:15" ht="12.75">
      <c r="A30" s="7">
        <v>6</v>
      </c>
      <c r="B30" s="8" t="s">
        <v>30</v>
      </c>
      <c r="C30" s="8">
        <f t="shared" si="7"/>
        <v>28932.3</v>
      </c>
      <c r="D30" s="8">
        <v>12165.34</v>
      </c>
      <c r="E30" s="8">
        <v>16766.96</v>
      </c>
      <c r="F30" s="8">
        <f t="shared" si="8"/>
        <v>0</v>
      </c>
      <c r="G30" s="8"/>
      <c r="H30" s="8"/>
      <c r="I30" s="8">
        <f t="shared" si="5"/>
        <v>0</v>
      </c>
      <c r="J30" s="13"/>
      <c r="K30" s="8"/>
      <c r="L30" s="15">
        <f t="shared" si="9"/>
        <v>0</v>
      </c>
      <c r="M30" s="15"/>
      <c r="N30" s="16"/>
      <c r="O30" s="8">
        <f t="shared" si="3"/>
        <v>0</v>
      </c>
    </row>
    <row r="31" spans="1:15" ht="20.25" customHeight="1">
      <c r="A31" s="7">
        <v>7</v>
      </c>
      <c r="B31" s="11" t="s">
        <v>31</v>
      </c>
      <c r="C31" s="8">
        <f t="shared" si="7"/>
        <v>137500</v>
      </c>
      <c r="D31" s="8">
        <v>20633</v>
      </c>
      <c r="E31" s="8">
        <v>116867</v>
      </c>
      <c r="F31" s="8">
        <f t="shared" si="8"/>
        <v>169059</v>
      </c>
      <c r="G31" s="8">
        <v>25358.85</v>
      </c>
      <c r="H31" s="8">
        <v>143700.15</v>
      </c>
      <c r="I31" s="8">
        <f t="shared" si="5"/>
        <v>0</v>
      </c>
      <c r="J31" s="13"/>
      <c r="K31" s="8"/>
      <c r="L31" s="15">
        <f t="shared" si="9"/>
        <v>0</v>
      </c>
      <c r="M31" s="15"/>
      <c r="N31" s="16"/>
      <c r="O31" s="8">
        <f t="shared" si="3"/>
        <v>169059</v>
      </c>
    </row>
    <row r="32" spans="1:15" ht="12.75" customHeight="1">
      <c r="A32" s="7">
        <v>8</v>
      </c>
      <c r="B32" s="11" t="s">
        <v>32</v>
      </c>
      <c r="C32" s="8"/>
      <c r="D32" s="8"/>
      <c r="E32" s="8"/>
      <c r="F32" s="8">
        <f t="shared" si="8"/>
        <v>117355.8</v>
      </c>
      <c r="G32" s="8">
        <v>13563.6</v>
      </c>
      <c r="H32" s="8">
        <v>103792.2</v>
      </c>
      <c r="I32" s="8">
        <f t="shared" si="5"/>
        <v>139332.6</v>
      </c>
      <c r="J32" s="13">
        <v>37517.88</v>
      </c>
      <c r="K32" s="8">
        <v>101814.72</v>
      </c>
      <c r="L32" s="15">
        <f t="shared" si="9"/>
        <v>68854.8</v>
      </c>
      <c r="M32" s="15"/>
      <c r="N32" s="16">
        <v>68854.8</v>
      </c>
      <c r="O32" s="8">
        <f t="shared" si="3"/>
        <v>325543.2</v>
      </c>
    </row>
    <row r="33" spans="1:15" ht="12.75" customHeight="1">
      <c r="A33" s="7">
        <v>9</v>
      </c>
      <c r="B33" s="11" t="s">
        <v>33</v>
      </c>
      <c r="C33" s="8"/>
      <c r="D33" s="8"/>
      <c r="E33" s="8"/>
      <c r="F33" s="8">
        <f t="shared" si="8"/>
        <v>47085.15</v>
      </c>
      <c r="G33" s="8">
        <v>7062.78</v>
      </c>
      <c r="H33" s="8">
        <v>40022.37</v>
      </c>
      <c r="I33" s="8">
        <f t="shared" si="5"/>
        <v>0</v>
      </c>
      <c r="J33" s="13"/>
      <c r="K33" s="8"/>
      <c r="L33" s="15"/>
      <c r="M33" s="15"/>
      <c r="N33" s="16"/>
      <c r="O33" s="8">
        <f t="shared" si="3"/>
        <v>47085.15</v>
      </c>
    </row>
    <row r="34" spans="1:15" ht="12.75" customHeight="1">
      <c r="A34" s="7">
        <v>10</v>
      </c>
      <c r="B34" s="8" t="s">
        <v>39</v>
      </c>
      <c r="C34" s="8"/>
      <c r="D34" s="8"/>
      <c r="E34" s="8"/>
      <c r="F34" s="8">
        <f t="shared" si="8"/>
        <v>20915</v>
      </c>
      <c r="G34" s="8">
        <v>3000</v>
      </c>
      <c r="H34" s="8">
        <v>17915</v>
      </c>
      <c r="I34" s="8">
        <f t="shared" si="5"/>
        <v>30707.3</v>
      </c>
      <c r="J34" s="13"/>
      <c r="K34" s="8">
        <v>30707.3</v>
      </c>
      <c r="L34" s="15"/>
      <c r="M34" s="15"/>
      <c r="N34" s="16"/>
      <c r="O34" s="8">
        <f t="shared" si="3"/>
        <v>51622.3</v>
      </c>
    </row>
    <row r="35" spans="1:15" ht="12.75">
      <c r="A35" s="7"/>
      <c r="B35" s="13" t="s">
        <v>34</v>
      </c>
      <c r="C35" s="13">
        <f>SUM(C25:C34)</f>
        <v>591562.4199999999</v>
      </c>
      <c r="D35" s="13">
        <f aca="true" t="shared" si="10" ref="D35:O35">SUM(D25:D34)</f>
        <v>108445.74999999999</v>
      </c>
      <c r="E35" s="13">
        <f t="shared" si="10"/>
        <v>483116.67000000004</v>
      </c>
      <c r="F35" s="13">
        <f t="shared" si="10"/>
        <v>965836.16</v>
      </c>
      <c r="G35" s="13">
        <f t="shared" si="10"/>
        <v>124725.59</v>
      </c>
      <c r="H35" s="13">
        <f t="shared" si="10"/>
        <v>841110.5700000001</v>
      </c>
      <c r="I35" s="13">
        <f t="shared" si="10"/>
        <v>238030.65999999997</v>
      </c>
      <c r="J35" s="13">
        <f t="shared" si="10"/>
        <v>47716.5</v>
      </c>
      <c r="K35" s="13">
        <f t="shared" si="10"/>
        <v>190314.15999999997</v>
      </c>
      <c r="L35" s="13">
        <f t="shared" si="10"/>
        <v>68854.8</v>
      </c>
      <c r="M35" s="13">
        <f t="shared" si="10"/>
        <v>0</v>
      </c>
      <c r="N35" s="13">
        <f t="shared" si="10"/>
        <v>68854.8</v>
      </c>
      <c r="O35" s="13">
        <f t="shared" si="10"/>
        <v>1272721.6199999999</v>
      </c>
    </row>
    <row r="36" spans="1:15" ht="12.75">
      <c r="A36" s="7"/>
      <c r="B36" s="13" t="s">
        <v>35</v>
      </c>
      <c r="C36" s="8">
        <f aca="true" t="shared" si="11" ref="C36:N36">C35+C24</f>
        <v>7695518.529999999</v>
      </c>
      <c r="D36" s="8">
        <f t="shared" si="11"/>
        <v>3902110.56</v>
      </c>
      <c r="E36" s="8">
        <f t="shared" si="11"/>
        <v>3793407.9699999997</v>
      </c>
      <c r="F36" s="13">
        <f t="shared" si="11"/>
        <v>5415493.100000001</v>
      </c>
      <c r="G36" s="13">
        <f t="shared" si="11"/>
        <v>2411358.91</v>
      </c>
      <c r="H36" s="13">
        <f t="shared" si="11"/>
        <v>3004134.1900000004</v>
      </c>
      <c r="I36" s="13">
        <f t="shared" si="11"/>
        <v>4087093.6500000004</v>
      </c>
      <c r="J36" s="13">
        <f t="shared" si="11"/>
        <v>691175.95</v>
      </c>
      <c r="K36" s="13">
        <f t="shared" si="11"/>
        <v>3395917.7</v>
      </c>
      <c r="L36" s="17">
        <f t="shared" si="11"/>
        <v>98854.8</v>
      </c>
      <c r="M36" s="14">
        <f t="shared" si="11"/>
        <v>30000</v>
      </c>
      <c r="N36" s="18">
        <f t="shared" si="11"/>
        <v>68854.8</v>
      </c>
      <c r="O36" s="8">
        <f>L36+I36+F36</f>
        <v>9601441.55</v>
      </c>
    </row>
    <row r="37" spans="1:15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8">
        <f>F36+I36+L36</f>
        <v>9601441.55</v>
      </c>
    </row>
    <row r="38" spans="1:15" ht="12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8" t="s">
        <v>36</v>
      </c>
    </row>
    <row r="39" spans="1:15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8"/>
    </row>
    <row r="40" spans="1:15" ht="12.75">
      <c r="A40" s="2"/>
      <c r="B40" s="37" t="s">
        <v>51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1:15" ht="13.5" thickBot="1">
      <c r="A41" s="2"/>
      <c r="B41" s="40"/>
      <c r="C41" s="41"/>
      <c r="D41" s="41"/>
      <c r="E41" s="42"/>
      <c r="F41" s="42"/>
      <c r="G41" s="42"/>
      <c r="H41" s="42"/>
      <c r="I41" s="41"/>
      <c r="J41" s="41"/>
      <c r="K41" s="41"/>
      <c r="L41" s="41"/>
      <c r="M41" s="41"/>
      <c r="N41" s="41"/>
      <c r="O41" s="43"/>
    </row>
    <row r="42" spans="3:15" ht="15.75" thickBot="1">
      <c r="C42" s="26">
        <v>2012</v>
      </c>
      <c r="D42" s="27"/>
      <c r="E42" s="28"/>
      <c r="F42" s="29">
        <v>2013</v>
      </c>
      <c r="G42" s="30"/>
      <c r="H42" s="31"/>
      <c r="I42" s="32">
        <v>2014</v>
      </c>
      <c r="J42" s="33"/>
      <c r="K42" s="34"/>
      <c r="L42" s="1"/>
      <c r="M42" s="1">
        <v>2015</v>
      </c>
      <c r="N42" s="1"/>
      <c r="O42" s="35" t="s">
        <v>1</v>
      </c>
    </row>
    <row r="43" spans="1:15" ht="12.75">
      <c r="A43" s="2" t="s">
        <v>2</v>
      </c>
      <c r="B43" s="2" t="s">
        <v>3</v>
      </c>
      <c r="C43" s="2" t="s">
        <v>4</v>
      </c>
      <c r="D43" s="2" t="s">
        <v>5</v>
      </c>
      <c r="E43" s="19" t="s">
        <v>6</v>
      </c>
      <c r="F43" s="19" t="s">
        <v>4</v>
      </c>
      <c r="G43" s="19" t="s">
        <v>5</v>
      </c>
      <c r="H43" s="19" t="s">
        <v>6</v>
      </c>
      <c r="I43" s="2" t="s">
        <v>4</v>
      </c>
      <c r="J43" s="2" t="s">
        <v>5</v>
      </c>
      <c r="K43" s="2" t="s">
        <v>6</v>
      </c>
      <c r="L43" s="2" t="s">
        <v>4</v>
      </c>
      <c r="M43" s="2" t="s">
        <v>5</v>
      </c>
      <c r="N43" s="3" t="s">
        <v>6</v>
      </c>
      <c r="O43" s="35"/>
    </row>
    <row r="44" spans="1:15" ht="12.75">
      <c r="A44" s="7">
        <v>1</v>
      </c>
      <c r="B44" s="8" t="s">
        <v>7</v>
      </c>
      <c r="C44" s="2"/>
      <c r="D44" s="2"/>
      <c r="E44" s="2"/>
      <c r="F44" s="8">
        <f aca="true" t="shared" si="12" ref="F44:F56">G44+H44</f>
        <v>0</v>
      </c>
      <c r="G44" s="8">
        <f aca="true" t="shared" si="13" ref="G44:G60">SUM(F44)</f>
        <v>0</v>
      </c>
      <c r="H44" s="8"/>
      <c r="I44" s="2"/>
      <c r="J44" s="2"/>
      <c r="K44" s="8">
        <v>241163.37</v>
      </c>
      <c r="L44" s="2"/>
      <c r="M44" s="2"/>
      <c r="N44" s="2"/>
      <c r="O44" s="2"/>
    </row>
    <row r="45" spans="1:15" ht="12.75">
      <c r="A45" s="7">
        <v>2</v>
      </c>
      <c r="B45" s="8" t="s">
        <v>8</v>
      </c>
      <c r="C45" s="2"/>
      <c r="D45" s="2"/>
      <c r="E45" s="2"/>
      <c r="F45" s="8">
        <f t="shared" si="12"/>
        <v>0</v>
      </c>
      <c r="G45" s="8">
        <f t="shared" si="13"/>
        <v>0</v>
      </c>
      <c r="H45" s="8"/>
      <c r="I45" s="2"/>
      <c r="J45" s="2"/>
      <c r="K45" s="8">
        <v>182255.78</v>
      </c>
      <c r="L45" s="2"/>
      <c r="M45" s="2"/>
      <c r="N45" s="2"/>
      <c r="O45" s="2"/>
    </row>
    <row r="46" spans="1:15" ht="12.75">
      <c r="A46" s="7">
        <v>3</v>
      </c>
      <c r="B46" s="8" t="s">
        <v>9</v>
      </c>
      <c r="C46" s="2"/>
      <c r="D46" s="2"/>
      <c r="E46" s="2"/>
      <c r="F46" s="8">
        <f t="shared" si="12"/>
        <v>0</v>
      </c>
      <c r="G46" s="8">
        <f t="shared" si="13"/>
        <v>0</v>
      </c>
      <c r="H46" s="8"/>
      <c r="I46" s="2"/>
      <c r="J46" s="2"/>
      <c r="K46" s="8"/>
      <c r="L46" s="2"/>
      <c r="M46" s="2"/>
      <c r="N46" s="2"/>
      <c r="O46" s="2"/>
    </row>
    <row r="47" spans="1:15" ht="12.75">
      <c r="A47" s="7">
        <v>4</v>
      </c>
      <c r="B47" s="8" t="s">
        <v>10</v>
      </c>
      <c r="C47" s="2"/>
      <c r="D47" s="2"/>
      <c r="E47" s="2"/>
      <c r="F47" s="8">
        <f t="shared" si="12"/>
        <v>0</v>
      </c>
      <c r="G47" s="8">
        <f t="shared" si="13"/>
        <v>0</v>
      </c>
      <c r="H47" s="8"/>
      <c r="I47" s="2"/>
      <c r="J47" s="2"/>
      <c r="K47" s="8"/>
      <c r="L47" s="2"/>
      <c r="M47" s="2"/>
      <c r="N47" s="2"/>
      <c r="O47" s="2"/>
    </row>
    <row r="48" spans="1:15" ht="12.75">
      <c r="A48" s="7">
        <v>5</v>
      </c>
      <c r="B48" s="8" t="s">
        <v>11</v>
      </c>
      <c r="C48" s="2"/>
      <c r="D48" s="2"/>
      <c r="E48" s="2"/>
      <c r="F48" s="8">
        <f t="shared" si="12"/>
        <v>0</v>
      </c>
      <c r="G48" s="8">
        <f t="shared" si="13"/>
        <v>0</v>
      </c>
      <c r="H48" s="8"/>
      <c r="I48" s="2"/>
      <c r="J48" s="2"/>
      <c r="K48" s="8">
        <v>133059</v>
      </c>
      <c r="L48" s="2"/>
      <c r="M48" s="2"/>
      <c r="N48" s="2"/>
      <c r="O48" s="2"/>
    </row>
    <row r="49" spans="1:15" ht="12.75">
      <c r="A49" s="7">
        <v>6</v>
      </c>
      <c r="B49" s="8" t="s">
        <v>12</v>
      </c>
      <c r="C49" s="2"/>
      <c r="D49" s="2"/>
      <c r="E49" s="2"/>
      <c r="F49" s="8">
        <f t="shared" si="12"/>
        <v>547623.95</v>
      </c>
      <c r="G49" s="8">
        <f t="shared" si="13"/>
        <v>0</v>
      </c>
      <c r="H49" s="8">
        <v>547623.95</v>
      </c>
      <c r="I49" s="2"/>
      <c r="J49" s="2"/>
      <c r="K49" s="8"/>
      <c r="L49" s="2"/>
      <c r="M49" s="2"/>
      <c r="N49" s="2"/>
      <c r="O49" s="2"/>
    </row>
    <row r="50" spans="1:15" ht="12.75">
      <c r="A50" s="7">
        <v>7</v>
      </c>
      <c r="B50" s="11" t="s">
        <v>13</v>
      </c>
      <c r="C50" s="2"/>
      <c r="D50" s="2"/>
      <c r="E50" s="2"/>
      <c r="F50" s="8">
        <f t="shared" si="12"/>
        <v>0</v>
      </c>
      <c r="G50" s="8">
        <f t="shared" si="13"/>
        <v>0</v>
      </c>
      <c r="H50" s="8"/>
      <c r="I50" s="2"/>
      <c r="J50" s="2"/>
      <c r="K50" s="8"/>
      <c r="L50" s="2"/>
      <c r="M50" s="2"/>
      <c r="N50" s="2"/>
      <c r="O50" s="2"/>
    </row>
    <row r="51" spans="1:15" ht="12.75">
      <c r="A51" s="7">
        <v>8</v>
      </c>
      <c r="B51" s="8" t="s">
        <v>14</v>
      </c>
      <c r="C51" s="2"/>
      <c r="D51" s="2"/>
      <c r="E51" s="2"/>
      <c r="F51" s="8">
        <f t="shared" si="12"/>
        <v>1008807</v>
      </c>
      <c r="G51" s="8">
        <f t="shared" si="13"/>
        <v>0</v>
      </c>
      <c r="H51" s="8">
        <v>1008807</v>
      </c>
      <c r="I51" s="2"/>
      <c r="J51" s="2"/>
      <c r="K51" s="8"/>
      <c r="L51" s="2"/>
      <c r="M51" s="2"/>
      <c r="N51" s="2"/>
      <c r="O51" s="2"/>
    </row>
    <row r="52" spans="1:15" ht="12.75">
      <c r="A52" s="7">
        <v>9</v>
      </c>
      <c r="B52" s="8" t="s">
        <v>15</v>
      </c>
      <c r="C52" s="44"/>
      <c r="D52" s="45"/>
      <c r="E52" s="46"/>
      <c r="F52" s="8">
        <f t="shared" si="12"/>
        <v>0</v>
      </c>
      <c r="G52" s="8">
        <f t="shared" si="13"/>
        <v>0</v>
      </c>
      <c r="H52" s="8"/>
      <c r="I52" s="2"/>
      <c r="J52" s="2"/>
      <c r="K52" s="8">
        <v>819104.8</v>
      </c>
      <c r="L52" s="2"/>
      <c r="M52" s="2"/>
      <c r="N52" s="2"/>
      <c r="O52" s="2"/>
    </row>
    <row r="53" spans="1:15" ht="12.75">
      <c r="A53" s="7">
        <v>10</v>
      </c>
      <c r="B53" s="8" t="s">
        <v>16</v>
      </c>
      <c r="C53" s="2"/>
      <c r="D53" s="2"/>
      <c r="E53" s="2"/>
      <c r="F53" s="8">
        <f t="shared" si="12"/>
        <v>0</v>
      </c>
      <c r="G53" s="8">
        <f t="shared" si="13"/>
        <v>0</v>
      </c>
      <c r="H53" s="8"/>
      <c r="I53" s="2"/>
      <c r="J53" s="2"/>
      <c r="K53" s="8"/>
      <c r="L53" s="2"/>
      <c r="M53" s="2"/>
      <c r="N53" s="2"/>
      <c r="O53" s="2"/>
    </row>
    <row r="54" spans="1:15" ht="12.75">
      <c r="A54" s="7">
        <v>11</v>
      </c>
      <c r="B54" s="8" t="s">
        <v>17</v>
      </c>
      <c r="C54" s="2"/>
      <c r="D54" s="2"/>
      <c r="E54" s="2"/>
      <c r="F54" s="8">
        <f t="shared" si="12"/>
        <v>105265</v>
      </c>
      <c r="G54" s="8">
        <f t="shared" si="13"/>
        <v>0</v>
      </c>
      <c r="H54" s="8">
        <v>105265</v>
      </c>
      <c r="I54" s="2"/>
      <c r="J54" s="2"/>
      <c r="K54" s="8"/>
      <c r="L54" s="2"/>
      <c r="M54" s="2"/>
      <c r="N54" s="2"/>
      <c r="O54" s="2"/>
    </row>
    <row r="55" spans="1:15" ht="12.75">
      <c r="A55" s="7">
        <v>12</v>
      </c>
      <c r="B55" s="8" t="s">
        <v>18</v>
      </c>
      <c r="C55" s="2"/>
      <c r="D55" s="2"/>
      <c r="E55" s="2"/>
      <c r="F55" s="8">
        <f t="shared" si="12"/>
        <v>0</v>
      </c>
      <c r="G55" s="8">
        <f t="shared" si="13"/>
        <v>0</v>
      </c>
      <c r="H55" s="8"/>
      <c r="I55" s="2"/>
      <c r="J55" s="2"/>
      <c r="K55" s="8"/>
      <c r="L55" s="2"/>
      <c r="M55" s="2"/>
      <c r="N55" s="2"/>
      <c r="O55" s="2"/>
    </row>
    <row r="56" spans="1:15" ht="12.75">
      <c r="A56" s="7">
        <v>13</v>
      </c>
      <c r="B56" s="8" t="s">
        <v>19</v>
      </c>
      <c r="C56" s="2"/>
      <c r="D56" s="2"/>
      <c r="E56" s="2"/>
      <c r="F56" s="8">
        <f t="shared" si="12"/>
        <v>230000</v>
      </c>
      <c r="G56" s="8">
        <f t="shared" si="13"/>
        <v>0</v>
      </c>
      <c r="H56" s="8">
        <v>230000</v>
      </c>
      <c r="I56" s="2"/>
      <c r="J56" s="2"/>
      <c r="K56" s="8"/>
      <c r="L56" s="2"/>
      <c r="M56" s="2"/>
      <c r="N56" s="2"/>
      <c r="O56" s="2"/>
    </row>
    <row r="57" spans="1:15" ht="12.75">
      <c r="A57" s="7">
        <v>14</v>
      </c>
      <c r="B57" s="8" t="s">
        <v>20</v>
      </c>
      <c r="C57" s="44" t="s">
        <v>45</v>
      </c>
      <c r="D57" s="46"/>
      <c r="E57" s="2"/>
      <c r="F57" s="8">
        <v>0</v>
      </c>
      <c r="G57" s="8">
        <f t="shared" si="13"/>
        <v>0</v>
      </c>
      <c r="H57" s="8"/>
      <c r="I57" s="2"/>
      <c r="J57" s="2"/>
      <c r="K57" s="8"/>
      <c r="L57" s="2"/>
      <c r="M57" s="2"/>
      <c r="N57" s="2"/>
      <c r="O57" s="2"/>
    </row>
    <row r="58" spans="1:15" ht="12.75">
      <c r="A58" s="7">
        <v>15</v>
      </c>
      <c r="B58" s="8" t="s">
        <v>21</v>
      </c>
      <c r="C58" s="2">
        <v>80130</v>
      </c>
      <c r="D58" s="24" t="s">
        <v>47</v>
      </c>
      <c r="E58" s="2">
        <v>39558.48</v>
      </c>
      <c r="F58" s="8"/>
      <c r="G58" s="8">
        <f t="shared" si="13"/>
        <v>0</v>
      </c>
      <c r="H58" s="8"/>
      <c r="I58" s="2"/>
      <c r="J58" s="2"/>
      <c r="K58" s="8"/>
      <c r="L58" s="2"/>
      <c r="M58" s="2"/>
      <c r="N58" s="2"/>
      <c r="O58" s="2"/>
    </row>
    <row r="59" spans="1:15" ht="12.75">
      <c r="A59" s="7">
        <v>16</v>
      </c>
      <c r="B59" s="8" t="s">
        <v>37</v>
      </c>
      <c r="C59" s="44" t="s">
        <v>43</v>
      </c>
      <c r="D59" s="45"/>
      <c r="E59" s="46"/>
      <c r="F59" s="8">
        <f>G59+H59</f>
        <v>123108.04</v>
      </c>
      <c r="G59" s="8">
        <f t="shared" si="13"/>
        <v>0</v>
      </c>
      <c r="H59" s="8">
        <v>123108.04</v>
      </c>
      <c r="I59" s="2"/>
      <c r="J59" s="2"/>
      <c r="K59" s="8">
        <v>2624417.05</v>
      </c>
      <c r="L59" s="2"/>
      <c r="M59" s="2"/>
      <c r="N59" s="8">
        <v>421186.49</v>
      </c>
      <c r="O59" s="2"/>
    </row>
    <row r="60" spans="1:15" ht="12.75">
      <c r="A60" s="7">
        <v>17</v>
      </c>
      <c r="B60" s="8" t="s">
        <v>41</v>
      </c>
      <c r="C60" s="2">
        <v>80101</v>
      </c>
      <c r="D60" s="24" t="s">
        <v>48</v>
      </c>
      <c r="E60" s="2">
        <v>18125.9</v>
      </c>
      <c r="F60" s="8"/>
      <c r="G60" s="8">
        <f t="shared" si="13"/>
        <v>0</v>
      </c>
      <c r="H60" s="8"/>
      <c r="I60" s="2"/>
      <c r="J60" s="2"/>
      <c r="K60" s="8"/>
      <c r="L60" s="2"/>
      <c r="M60" s="2"/>
      <c r="N60" s="2"/>
      <c r="O60" s="2"/>
    </row>
    <row r="61" spans="1:15" ht="12.75">
      <c r="A61" s="12" t="s">
        <v>23</v>
      </c>
      <c r="B61" s="13" t="s">
        <v>24</v>
      </c>
      <c r="C61" s="20"/>
      <c r="D61" s="20"/>
      <c r="E61" s="20"/>
      <c r="F61" s="13">
        <v>2014803.99</v>
      </c>
      <c r="G61" s="13"/>
      <c r="H61" s="21">
        <f aca="true" t="shared" si="14" ref="H61:N61">SUM(H44:H60)</f>
        <v>2014803.99</v>
      </c>
      <c r="I61" s="21">
        <f t="shared" si="14"/>
        <v>0</v>
      </c>
      <c r="J61" s="21">
        <f t="shared" si="14"/>
        <v>0</v>
      </c>
      <c r="K61" s="21">
        <f t="shared" si="14"/>
        <v>4000000</v>
      </c>
      <c r="L61" s="21">
        <f t="shared" si="14"/>
        <v>0</v>
      </c>
      <c r="M61" s="21">
        <f t="shared" si="14"/>
        <v>0</v>
      </c>
      <c r="N61" s="21">
        <f t="shared" si="14"/>
        <v>421186.49</v>
      </c>
      <c r="O61" s="20"/>
    </row>
    <row r="62" spans="1:15" ht="12.75">
      <c r="A62" s="7">
        <v>1</v>
      </c>
      <c r="B62" s="8" t="s">
        <v>25</v>
      </c>
      <c r="C62" s="2">
        <v>80101</v>
      </c>
      <c r="D62" s="2"/>
      <c r="E62" s="2"/>
      <c r="F62" s="8">
        <f aca="true" t="shared" si="15" ref="F62:F73">G62+H62</f>
        <v>28831.49</v>
      </c>
      <c r="G62" s="8"/>
      <c r="H62" s="8">
        <v>28831.49</v>
      </c>
      <c r="I62" s="2"/>
      <c r="J62" s="2"/>
      <c r="K62" s="22">
        <v>0</v>
      </c>
      <c r="L62" s="2"/>
      <c r="M62" s="2"/>
      <c r="N62" s="2"/>
      <c r="O62" s="2"/>
    </row>
    <row r="63" spans="1:15" ht="12.75">
      <c r="A63" s="7">
        <v>2</v>
      </c>
      <c r="B63" s="8" t="s">
        <v>26</v>
      </c>
      <c r="C63" s="2"/>
      <c r="D63" s="2"/>
      <c r="E63" s="2"/>
      <c r="F63" s="8">
        <f t="shared" si="15"/>
        <v>115753.59</v>
      </c>
      <c r="G63" s="8">
        <v>21687.76</v>
      </c>
      <c r="H63" s="8">
        <v>94065.83</v>
      </c>
      <c r="I63" s="2"/>
      <c r="J63" s="2"/>
      <c r="K63" s="8">
        <v>57792.14</v>
      </c>
      <c r="L63" s="2"/>
      <c r="M63" s="2"/>
      <c r="N63" s="2"/>
      <c r="O63" s="2"/>
    </row>
    <row r="64" spans="1:15" ht="12.75">
      <c r="A64" s="7">
        <v>3</v>
      </c>
      <c r="B64" s="8" t="s">
        <v>27</v>
      </c>
      <c r="C64" s="44" t="s">
        <v>46</v>
      </c>
      <c r="D64" s="46"/>
      <c r="E64" s="2"/>
      <c r="F64" s="8">
        <f t="shared" si="15"/>
        <v>118694.15</v>
      </c>
      <c r="G64" s="8">
        <v>23204.54</v>
      </c>
      <c r="H64" s="8">
        <v>95489.61</v>
      </c>
      <c r="I64" s="2"/>
      <c r="J64" s="2"/>
      <c r="K64" s="8"/>
      <c r="L64" s="2"/>
      <c r="M64" s="2"/>
      <c r="N64" s="2"/>
      <c r="O64" s="2"/>
    </row>
    <row r="65" spans="1:15" ht="12.75">
      <c r="A65" s="7">
        <v>4</v>
      </c>
      <c r="B65" s="8" t="s">
        <v>28</v>
      </c>
      <c r="C65" s="2"/>
      <c r="D65" s="2"/>
      <c r="E65" s="2"/>
      <c r="F65" s="8">
        <f t="shared" si="15"/>
        <v>113599.72</v>
      </c>
      <c r="G65" s="8"/>
      <c r="H65" s="8">
        <v>113599.72</v>
      </c>
      <c r="I65" s="2"/>
      <c r="J65" s="2"/>
      <c r="K65" s="8">
        <v>0</v>
      </c>
      <c r="L65" s="2"/>
      <c r="M65" s="2"/>
      <c r="N65" s="2"/>
      <c r="O65" s="2"/>
    </row>
    <row r="66" spans="1:15" ht="12.75">
      <c r="A66" s="7">
        <v>5</v>
      </c>
      <c r="B66" s="8" t="s">
        <v>29</v>
      </c>
      <c r="C66" s="2"/>
      <c r="D66" s="2"/>
      <c r="E66" s="2"/>
      <c r="F66" s="8">
        <f t="shared" si="15"/>
        <v>243003.12</v>
      </c>
      <c r="G66" s="8">
        <v>42990.42</v>
      </c>
      <c r="H66" s="8">
        <v>200012.7</v>
      </c>
      <c r="I66" s="2"/>
      <c r="J66" s="2"/>
      <c r="K66" s="8">
        <v>0</v>
      </c>
      <c r="L66" s="2"/>
      <c r="M66" s="2"/>
      <c r="N66" s="2"/>
      <c r="O66" s="2"/>
    </row>
    <row r="67" spans="1:15" ht="12.75">
      <c r="A67" s="7">
        <v>6</v>
      </c>
      <c r="B67" s="8">
        <v>75023</v>
      </c>
      <c r="C67" s="2" t="s">
        <v>44</v>
      </c>
      <c r="D67" s="2"/>
      <c r="E67" s="2"/>
      <c r="F67" s="8">
        <f t="shared" si="15"/>
        <v>16168.28</v>
      </c>
      <c r="G67" s="22"/>
      <c r="H67" s="8">
        <v>16168.28</v>
      </c>
      <c r="I67" s="2"/>
      <c r="J67" s="2"/>
      <c r="K67" s="8"/>
      <c r="L67" s="2"/>
      <c r="M67" s="2"/>
      <c r="N67" s="2"/>
      <c r="O67" s="2"/>
    </row>
    <row r="68" spans="1:15" ht="22.5">
      <c r="A68" s="7">
        <v>7</v>
      </c>
      <c r="B68" s="11" t="s">
        <v>31</v>
      </c>
      <c r="C68" s="2"/>
      <c r="D68" s="2"/>
      <c r="E68" s="2"/>
      <c r="F68" s="8">
        <f t="shared" si="15"/>
        <v>151307.69999999998</v>
      </c>
      <c r="G68" s="8">
        <v>7607.55</v>
      </c>
      <c r="H68" s="8">
        <v>143700.15</v>
      </c>
      <c r="I68" s="2"/>
      <c r="J68" s="2"/>
      <c r="K68" s="8">
        <v>145565.05</v>
      </c>
      <c r="L68" s="2"/>
      <c r="M68" s="2"/>
      <c r="N68" s="2"/>
      <c r="O68" s="2"/>
    </row>
    <row r="69" spans="1:15" ht="12.75">
      <c r="A69" s="7">
        <v>8</v>
      </c>
      <c r="B69" s="11" t="s">
        <v>32</v>
      </c>
      <c r="C69" s="2"/>
      <c r="D69" s="2"/>
      <c r="E69" s="2"/>
      <c r="F69" s="8">
        <f t="shared" si="15"/>
        <v>118792.2</v>
      </c>
      <c r="G69" s="8"/>
      <c r="H69" s="8">
        <v>118792.2</v>
      </c>
      <c r="I69" s="2"/>
      <c r="J69" s="2"/>
      <c r="K69" s="8">
        <v>101814.72</v>
      </c>
      <c r="L69" s="2"/>
      <c r="M69" s="2"/>
      <c r="N69" s="25">
        <v>68854.8</v>
      </c>
      <c r="O69" s="2"/>
    </row>
    <row r="70" spans="1:15" ht="12.75">
      <c r="A70" s="7">
        <v>9</v>
      </c>
      <c r="B70" s="11" t="s">
        <v>42</v>
      </c>
      <c r="C70" s="2" t="s">
        <v>50</v>
      </c>
      <c r="D70" s="22">
        <v>17915</v>
      </c>
      <c r="E70" s="2"/>
      <c r="F70" s="8">
        <f t="shared" si="15"/>
        <v>0</v>
      </c>
      <c r="G70" s="8"/>
      <c r="H70" s="8"/>
      <c r="I70" s="2"/>
      <c r="J70" s="2"/>
      <c r="K70" s="8">
        <v>30707.3</v>
      </c>
      <c r="L70" s="2"/>
      <c r="M70" s="2"/>
      <c r="N70" s="15"/>
      <c r="O70" s="2"/>
    </row>
    <row r="71" spans="1:15" ht="12.75">
      <c r="A71" s="7">
        <v>10</v>
      </c>
      <c r="B71" s="11" t="s">
        <v>33</v>
      </c>
      <c r="C71" s="2" t="s">
        <v>49</v>
      </c>
      <c r="D71" s="2"/>
      <c r="E71" s="2"/>
      <c r="F71" s="8">
        <f t="shared" si="15"/>
        <v>47085.15</v>
      </c>
      <c r="G71" s="8">
        <v>7062.78</v>
      </c>
      <c r="H71" s="8">
        <v>40022.37</v>
      </c>
      <c r="I71" s="2"/>
      <c r="J71" s="2"/>
      <c r="K71" s="8"/>
      <c r="L71" s="2"/>
      <c r="M71" s="2"/>
      <c r="N71" s="15"/>
      <c r="O71" s="2"/>
    </row>
    <row r="72" spans="1:15" ht="12.75">
      <c r="A72" s="7"/>
      <c r="B72" s="13" t="s">
        <v>34</v>
      </c>
      <c r="C72" s="2"/>
      <c r="D72" s="2"/>
      <c r="E72" s="23"/>
      <c r="F72" s="13">
        <f t="shared" si="15"/>
        <v>953235.4000000001</v>
      </c>
      <c r="G72" s="13">
        <f>SUM(G62:G71)</f>
        <v>102553.05</v>
      </c>
      <c r="H72" s="13">
        <f>SUM(H62:H71)</f>
        <v>850682.3500000001</v>
      </c>
      <c r="I72" s="13">
        <f>SUM(I62:I71)</f>
        <v>0</v>
      </c>
      <c r="J72" s="2"/>
      <c r="K72" s="13">
        <f>SUM(K63:K69)</f>
        <v>305171.91000000003</v>
      </c>
      <c r="L72" s="2"/>
      <c r="M72" s="2"/>
      <c r="N72" s="18">
        <f>SUM(N69)</f>
        <v>68854.8</v>
      </c>
      <c r="O72" s="2"/>
    </row>
    <row r="73" spans="1:15" ht="12.75">
      <c r="A73" s="7"/>
      <c r="B73" s="13" t="s">
        <v>35</v>
      </c>
      <c r="C73" s="2"/>
      <c r="D73" s="2"/>
      <c r="E73" s="23"/>
      <c r="F73" s="13">
        <f t="shared" si="15"/>
        <v>2968039.3899999997</v>
      </c>
      <c r="G73" s="13">
        <f>G72</f>
        <v>102553.05</v>
      </c>
      <c r="H73" s="13">
        <f>H72+H61</f>
        <v>2865486.34</v>
      </c>
      <c r="I73" s="13">
        <f>I72+I61</f>
        <v>0</v>
      </c>
      <c r="J73" s="2"/>
      <c r="K73" s="13">
        <f>K72+K61</f>
        <v>4305171.91</v>
      </c>
      <c r="L73" s="2"/>
      <c r="M73" s="2"/>
      <c r="N73" s="13">
        <f>N72+N61</f>
        <v>490041.29</v>
      </c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8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</sheetData>
  <mergeCells count="12">
    <mergeCell ref="C59:E59"/>
    <mergeCell ref="C57:D57"/>
    <mergeCell ref="C64:D64"/>
    <mergeCell ref="C52:E52"/>
    <mergeCell ref="B1:M1"/>
    <mergeCell ref="B2:M2"/>
    <mergeCell ref="O3:O4"/>
    <mergeCell ref="B40:O41"/>
    <mergeCell ref="C42:E42"/>
    <mergeCell ref="F42:H42"/>
    <mergeCell ref="I42:K42"/>
    <mergeCell ref="O42:O43"/>
  </mergeCells>
  <printOptions/>
  <pageMargins left="0.49" right="0.39" top="0.4" bottom="1" header="0.2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2013-10-14T07:56:56Z</cp:lastPrinted>
  <dcterms:created xsi:type="dcterms:W3CDTF">1997-02-26T13:46:56Z</dcterms:created>
  <dcterms:modified xsi:type="dcterms:W3CDTF">2013-11-10T19:22:30Z</dcterms:modified>
  <cp:category/>
  <cp:version/>
  <cp:contentType/>
  <cp:contentStatus/>
</cp:coreProperties>
</file>