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UR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<sst xmlns="http://schemas.openxmlformats.org/spreadsheetml/2006/main" count="104" uniqueCount="73">
  <si>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</si>
  <si>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</si>
  <si>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</si>
  <si>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</si>
  <si>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</si>
  <si>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</si>
  <si>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</si>
  <si>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</si>
  <si>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</si>
  <si>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6057</t>
  </si>
  <si>
    <t xml:space="preserve">Wydatki inwestycyjne jednostek budzetowych </t>
  </si>
  <si>
    <t>6059</t>
  </si>
  <si>
    <t>600</t>
  </si>
  <si>
    <t>Transport i łączność</t>
  </si>
  <si>
    <t>60016</t>
  </si>
  <si>
    <t>Drogi publiczne i gminne</t>
  </si>
  <si>
    <t>6050</t>
  </si>
  <si>
    <t>700</t>
  </si>
  <si>
    <t>Gospodarka mieszkaniowa</t>
  </si>
  <si>
    <t>70005</t>
  </si>
  <si>
    <t>Gospodarka gruntami i nieruchomościami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</si>
  <si>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</si>
  <si>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</si>
  <si>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</si>
  <si>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</si>
  <si>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</si>
  <si>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</si>
  <si>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</si>
  <si>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Pozostała działalność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</si>
  <si>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</si>
  <si>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</si>
  <si>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</si>
  <si>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</si>
  <si>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</si>
  <si>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6067</t>
  </si>
  <si>
    <t>6069</t>
  </si>
  <si>
    <t>900</t>
  </si>
  <si>
    <t>GOSPODARKA KOMUNALNA I OCHRONA ŚRODOWISKA</t>
  </si>
  <si>
    <t>926</t>
  </si>
  <si>
    <t>Kultura fizyczna i sport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</si>
  <si>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</si>
  <si>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</si>
  <si>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</si>
  <si>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</si>
  <si>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</si>
  <si>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 xml:space="preserve">Wydatki na zakupy inwestycyjne </t>
  </si>
  <si>
    <t xml:space="preserve">Przebudowa ulicy Sienkiewicza w Jezioranach </t>
  </si>
  <si>
    <t>Wykwalifikowana kadra nauczycielska Sp R-wo, SP F-wo</t>
  </si>
  <si>
    <t>rok budżetowy 2014 (8+9+10+11)</t>
  </si>
  <si>
    <t>rok 2015</t>
  </si>
  <si>
    <t>PSZOK</t>
  </si>
  <si>
    <t>Planowane wydatki inwestycyjne wieloletnie przewidziane do realizacji w 2014 r.</t>
  </si>
  <si>
    <t>Gospodarka odpadami</t>
  </si>
  <si>
    <t>ROZWÓJ   E-usług usprawnieniem administracji w gminie.</t>
  </si>
  <si>
    <t>Projekt Akcja Innowacja</t>
  </si>
  <si>
    <t>Rolnictwo i łowiectwo</t>
  </si>
  <si>
    <t>Infrastruktura wodociągowa i sanitacyjna wsi</t>
  </si>
  <si>
    <t>010</t>
  </si>
  <si>
    <t>01010</t>
  </si>
  <si>
    <t>Budowa sieci wodociagowej z przyłaczami w Studziance- zwarta zabudowa I etap</t>
  </si>
  <si>
    <t xml:space="preserve">Modernizacje stacji uzdatniania wody Franknowo, Radostowo,Wójtówko, Jeziorany </t>
  </si>
  <si>
    <t>Gimnazja</t>
  </si>
  <si>
    <t>Licea Ogólnokształcące</t>
  </si>
  <si>
    <t>Projekt Mam plan i go realizuję</t>
  </si>
  <si>
    <t>Projekt Moja matura mój sukces</t>
  </si>
  <si>
    <t>90001</t>
  </si>
  <si>
    <t>Budowa kanalizacji sanitarnej i oczyszczalni ścieków w RADOSTOWIE</t>
  </si>
  <si>
    <t>Gospodarka ściekowa i ochrona wód</t>
  </si>
  <si>
    <t>nowe</t>
  </si>
  <si>
    <t xml:space="preserve">Razem </t>
  </si>
  <si>
    <t>zbiorczo</t>
  </si>
  <si>
    <t>kontynuowane</t>
  </si>
  <si>
    <t>dział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</si>
</sst>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1" fillId="0" borderId="16" xfId="5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49" fontId="1" fillId="0" borderId="17" xfId="51" applyNumberFormat="1" applyFont="1" applyBorder="1" applyAlignment="1">
      <alignment vertical="top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8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4" fontId="2" fillId="0" borderId="10" xfId="51" applyNumberFormat="1" applyFont="1" applyBorder="1" applyAlignment="1">
      <alignment horizontal="left" vertical="top" wrapText="1"/>
      <protection/>
    </xf>
    <xf numFmtId="4" fontId="2" fillId="0" borderId="16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49" fontId="1" fillId="0" borderId="19" xfId="51" applyNumberFormat="1" applyFont="1" applyBorder="1" applyAlignment="1">
      <alignment horizontal="left" vertical="top"/>
      <protection/>
    </xf>
    <xf numFmtId="49" fontId="1" fillId="0" borderId="18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7" fillId="0" borderId="0" xfId="51" applyFont="1" applyFill="1" applyBorder="1" applyAlignment="1">
      <alignment horizontal="left" vertical="top" wrapText="1"/>
      <protection/>
    </xf>
    <xf numFmtId="4" fontId="6" fillId="0" borderId="0" xfId="0" applyNumberFormat="1" applyFont="1" applyAlignment="1">
      <alignment/>
    </xf>
    <xf numFmtId="0" fontId="2" fillId="0" borderId="10" xfId="51" applyFont="1" applyBorder="1" applyAlignment="1">
      <alignment horizontal="left" vertical="top" wrapText="1"/>
      <protection/>
    </xf>
    <xf numFmtId="0" fontId="1" fillId="0" borderId="15" xfId="51" applyFont="1" applyFill="1" applyBorder="1" applyAlignment="1">
      <alignment horizontal="left" vertical="top" wrapText="1"/>
      <protection/>
    </xf>
    <xf numFmtId="4" fontId="1" fillId="0" borderId="16" xfId="51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49" fontId="2" fillId="0" borderId="18" xfId="51" applyNumberFormat="1" applyFont="1" applyBorder="1" applyAlignment="1">
      <alignment horizontal="left" vertical="top"/>
      <protection/>
    </xf>
    <xf numFmtId="0" fontId="8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5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2" fontId="2" fillId="0" borderId="16" xfId="51" applyNumberFormat="1" applyFont="1" applyBorder="1" applyAlignment="1">
      <alignment horizontal="left" vertical="top"/>
      <protection/>
    </xf>
    <xf numFmtId="49" fontId="2" fillId="0" borderId="10" xfId="51" applyNumberFormat="1" applyFont="1" applyBorder="1" applyAlignment="1">
      <alignment horizontal="left" vertical="top"/>
      <protection/>
    </xf>
    <xf numFmtId="49" fontId="2" fillId="0" borderId="16" xfId="51" applyNumberFormat="1" applyFont="1" applyBorder="1" applyAlignment="1">
      <alignment horizontal="left" vertical="top"/>
      <protection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1" fillId="0" borderId="10" xfId="51" applyNumberFormat="1" applyFont="1" applyBorder="1" applyAlignment="1">
      <alignment horizontal="left" vertical="top"/>
      <protection/>
    </xf>
    <xf numFmtId="49" fontId="1" fillId="0" borderId="16" xfId="51" applyNumberFormat="1" applyFont="1" applyBorder="1" applyAlignment="1">
      <alignment horizontal="left" vertical="top"/>
      <protection/>
    </xf>
    <xf numFmtId="0" fontId="10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9" fontId="1" fillId="0" borderId="16" xfId="51" applyNumberFormat="1" applyFont="1" applyBorder="1" applyAlignment="1">
      <alignment vertical="top"/>
      <protection/>
    </xf>
    <xf numFmtId="49" fontId="2" fillId="0" borderId="16" xfId="51" applyNumberFormat="1" applyFont="1" applyBorder="1" applyAlignment="1">
      <alignment vertical="top"/>
      <protection/>
    </xf>
    <xf numFmtId="49" fontId="1" fillId="0" borderId="17" xfId="51" applyNumberFormat="1" applyFont="1" applyBorder="1" applyAlignment="1">
      <alignment horizontal="left" vertical="top"/>
      <protection/>
    </xf>
    <xf numFmtId="4" fontId="2" fillId="0" borderId="15" xfId="51" applyNumberFormat="1" applyFont="1" applyBorder="1" applyAlignment="1">
      <alignment horizontal="left" vertical="top"/>
      <protection/>
    </xf>
    <xf numFmtId="4" fontId="8" fillId="0" borderId="0" xfId="0" applyNumberFormat="1" applyFont="1" applyAlignment="1">
      <alignment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7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49" fontId="1" fillId="0" borderId="10" xfId="51" applyNumberFormat="1" applyFont="1" applyBorder="1" applyAlignment="1">
      <alignment vertical="top"/>
      <protection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10" fillId="0" borderId="17" xfId="0" applyFont="1" applyBorder="1" applyAlignment="1">
      <alignment vertical="top"/>
    </xf>
    <xf numFmtId="49" fontId="1" fillId="0" borderId="14" xfId="51" applyNumberFormat="1" applyFont="1" applyBorder="1" applyAlignment="1">
      <alignment vertical="top"/>
      <protection/>
    </xf>
    <xf numFmtId="4" fontId="8" fillId="0" borderId="0" xfId="0" applyNumberFormat="1" applyFont="1" applyAlignment="1">
      <alignment/>
    </xf>
    <xf numFmtId="4" fontId="6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1" max="1" width="7.625" style="0" bestFit="1" customWidth="1"/>
    <col min="2" max="2" width="6.00390625" style="0" bestFit="1" customWidth="1"/>
    <col min="3" max="3" width="6.62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10.00390625" style="0" bestFit="1" customWidth="1"/>
    <col min="10" max="10" width="9.75390625" style="0" customWidth="1"/>
  </cols>
  <sheetData>
    <row r="1" spans="1:11" ht="56.25" customHeight="1">
      <c r="A1" s="1"/>
      <c r="B1" s="1" t="s">
        <v>0</v>
      </c>
      <c r="C1" s="1" t="s">
        <v>1</v>
      </c>
      <c r="D1" s="2"/>
      <c r="E1" s="71" t="s">
        <v>51</v>
      </c>
      <c r="F1" s="4" t="s">
        <v>2</v>
      </c>
      <c r="G1" s="5"/>
      <c r="H1" s="5"/>
      <c r="I1" s="5"/>
      <c r="J1" s="6"/>
      <c r="K1" s="3" t="s">
        <v>49</v>
      </c>
    </row>
    <row r="2" spans="1:11" ht="46.5" customHeight="1">
      <c r="A2" s="7"/>
      <c r="B2" s="7"/>
      <c r="C2" s="7"/>
      <c r="D2" s="8" t="s">
        <v>3</v>
      </c>
      <c r="E2" s="72"/>
      <c r="F2" s="3" t="s">
        <v>48</v>
      </c>
      <c r="G2" s="74" t="s">
        <v>4</v>
      </c>
      <c r="H2" s="75"/>
      <c r="I2" s="75"/>
      <c r="J2" s="76"/>
      <c r="K2" s="8"/>
    </row>
    <row r="3" spans="1:11" ht="42" customHeight="1">
      <c r="A3" s="7"/>
      <c r="B3" s="7"/>
      <c r="C3" s="7"/>
      <c r="D3" s="8"/>
      <c r="E3" s="73"/>
      <c r="F3" s="8"/>
      <c r="G3" s="3" t="s">
        <v>5</v>
      </c>
      <c r="H3" s="3" t="s">
        <v>6</v>
      </c>
      <c r="I3" s="3" t="s">
        <v>7</v>
      </c>
      <c r="J3" s="3" t="s">
        <v>8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62" t="s">
        <v>57</v>
      </c>
      <c r="B5" s="63"/>
      <c r="C5" s="57"/>
      <c r="D5" s="12" t="s">
        <v>55</v>
      </c>
      <c r="E5" s="43">
        <f>E6</f>
        <v>10000</v>
      </c>
      <c r="F5" s="43">
        <f aca="true" t="shared" si="0" ref="F5:K6">F6</f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</row>
    <row r="6" spans="1:11" ht="12.75">
      <c r="A6" s="62"/>
      <c r="B6" s="63" t="s">
        <v>58</v>
      </c>
      <c r="C6" s="57"/>
      <c r="D6" s="16" t="s">
        <v>56</v>
      </c>
      <c r="E6" s="43">
        <f>E7</f>
        <v>10000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</row>
    <row r="7" spans="1:11" ht="12.75">
      <c r="A7" s="58"/>
      <c r="B7" s="59"/>
      <c r="C7" s="57">
        <v>6059</v>
      </c>
      <c r="D7" s="11" t="s">
        <v>10</v>
      </c>
      <c r="E7" s="21">
        <f>E8+E9</f>
        <v>10000</v>
      </c>
      <c r="F7" s="21">
        <f aca="true" t="shared" si="1" ref="F7:K7">F8+F9</f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</row>
    <row r="8" spans="1:11" ht="22.5">
      <c r="A8" s="58"/>
      <c r="B8" s="59"/>
      <c r="C8" s="57"/>
      <c r="D8" s="60" t="s">
        <v>59</v>
      </c>
      <c r="E8" s="21">
        <v>8000</v>
      </c>
      <c r="F8" s="21"/>
      <c r="G8" s="21"/>
      <c r="H8" s="21"/>
      <c r="I8" s="21"/>
      <c r="J8" s="21"/>
      <c r="K8" s="21"/>
    </row>
    <row r="9" spans="1:11" ht="22.5">
      <c r="A9" s="58"/>
      <c r="B9" s="59"/>
      <c r="C9" s="57"/>
      <c r="D9" s="61" t="s">
        <v>60</v>
      </c>
      <c r="E9" s="21">
        <v>2000</v>
      </c>
      <c r="F9" s="21"/>
      <c r="G9" s="21"/>
      <c r="H9" s="21"/>
      <c r="I9" s="21"/>
      <c r="J9" s="21"/>
      <c r="K9" s="21"/>
    </row>
    <row r="10" spans="1:11" ht="12.75">
      <c r="A10" s="79" t="s">
        <v>12</v>
      </c>
      <c r="B10" s="15"/>
      <c r="C10" s="15"/>
      <c r="D10" s="12" t="s">
        <v>13</v>
      </c>
      <c r="E10" s="43">
        <f aca="true" t="shared" si="2" ref="E10:K10">E11</f>
        <v>0</v>
      </c>
      <c r="F10" s="43">
        <f t="shared" si="2"/>
        <v>233700</v>
      </c>
      <c r="G10" s="43">
        <f t="shared" si="2"/>
        <v>0</v>
      </c>
      <c r="H10" s="43">
        <f t="shared" si="2"/>
        <v>81700</v>
      </c>
      <c r="I10" s="43">
        <f t="shared" si="2"/>
        <v>0</v>
      </c>
      <c r="J10" s="43">
        <f t="shared" si="2"/>
        <v>152000</v>
      </c>
      <c r="K10" s="43">
        <f t="shared" si="2"/>
        <v>0</v>
      </c>
    </row>
    <row r="11" spans="1:11" ht="12.75">
      <c r="A11" s="78"/>
      <c r="B11" s="77" t="s">
        <v>14</v>
      </c>
      <c r="C11" s="15"/>
      <c r="D11" s="16" t="s">
        <v>15</v>
      </c>
      <c r="E11" s="43">
        <f>E12+E14</f>
        <v>0</v>
      </c>
      <c r="F11" s="43">
        <f aca="true" t="shared" si="3" ref="F11:K11">F12+F14</f>
        <v>233700</v>
      </c>
      <c r="G11" s="43">
        <f t="shared" si="3"/>
        <v>0</v>
      </c>
      <c r="H11" s="43">
        <f t="shared" si="3"/>
        <v>81700</v>
      </c>
      <c r="I11" s="43">
        <f t="shared" si="3"/>
        <v>0</v>
      </c>
      <c r="J11" s="43">
        <f t="shared" si="3"/>
        <v>152000</v>
      </c>
      <c r="K11" s="43">
        <f t="shared" si="3"/>
        <v>0</v>
      </c>
    </row>
    <row r="12" spans="1:11" ht="12.75">
      <c r="A12" s="78"/>
      <c r="B12" s="78"/>
      <c r="C12" s="46" t="s">
        <v>9</v>
      </c>
      <c r="D12" s="47" t="s">
        <v>10</v>
      </c>
      <c r="E12" s="54">
        <f>E13</f>
        <v>0</v>
      </c>
      <c r="F12" s="54">
        <f aca="true" t="shared" si="4" ref="F12:K12">F13</f>
        <v>152000</v>
      </c>
      <c r="G12" s="54">
        <f t="shared" si="4"/>
        <v>0</v>
      </c>
      <c r="H12" s="54">
        <f t="shared" si="4"/>
        <v>0</v>
      </c>
      <c r="I12" s="54">
        <f t="shared" si="4"/>
        <v>0</v>
      </c>
      <c r="J12" s="54">
        <f t="shared" si="4"/>
        <v>152000</v>
      </c>
      <c r="K12" s="54">
        <f t="shared" si="4"/>
        <v>0</v>
      </c>
    </row>
    <row r="13" spans="1:11" ht="12.75">
      <c r="A13" s="78"/>
      <c r="B13" s="78"/>
      <c r="C13" s="46"/>
      <c r="D13" s="48" t="s">
        <v>46</v>
      </c>
      <c r="E13" s="54"/>
      <c r="F13" s="21">
        <f>G13+H13+I13+J13</f>
        <v>152000</v>
      </c>
      <c r="G13" s="21"/>
      <c r="H13" s="21"/>
      <c r="I13" s="24">
        <v>0</v>
      </c>
      <c r="J13" s="21">
        <v>152000</v>
      </c>
      <c r="K13" s="21"/>
    </row>
    <row r="14" spans="1:11" ht="12.75">
      <c r="A14" s="78"/>
      <c r="B14" s="78"/>
      <c r="C14" s="49" t="s">
        <v>11</v>
      </c>
      <c r="D14" s="47" t="s">
        <v>10</v>
      </c>
      <c r="E14" s="54">
        <f>E15</f>
        <v>0</v>
      </c>
      <c r="F14" s="54">
        <f aca="true" t="shared" si="5" ref="F14:K14">F15</f>
        <v>81700</v>
      </c>
      <c r="G14" s="54">
        <f t="shared" si="5"/>
        <v>0</v>
      </c>
      <c r="H14" s="54">
        <f t="shared" si="5"/>
        <v>81700</v>
      </c>
      <c r="I14" s="54">
        <f t="shared" si="5"/>
        <v>0</v>
      </c>
      <c r="J14" s="54">
        <f t="shared" si="5"/>
        <v>0</v>
      </c>
      <c r="K14" s="54">
        <f t="shared" si="5"/>
        <v>0</v>
      </c>
    </row>
    <row r="15" spans="1:11" ht="12.75">
      <c r="A15" s="80"/>
      <c r="B15" s="78"/>
      <c r="C15" s="25"/>
      <c r="D15" s="11" t="s">
        <v>46</v>
      </c>
      <c r="E15" s="21"/>
      <c r="F15" s="21">
        <f>G15+H15+I15+J15</f>
        <v>81700</v>
      </c>
      <c r="G15" s="21"/>
      <c r="H15" s="21">
        <v>81700</v>
      </c>
      <c r="I15" s="21"/>
      <c r="J15" s="21"/>
      <c r="K15" s="21"/>
    </row>
    <row r="16" spans="1:11" ht="12.75">
      <c r="A16" s="77" t="s">
        <v>17</v>
      </c>
      <c r="B16" s="15"/>
      <c r="C16" s="15"/>
      <c r="D16" s="12" t="s">
        <v>18</v>
      </c>
      <c r="E16" s="53">
        <f aca="true" t="shared" si="6" ref="E16:K17">E17</f>
        <v>0</v>
      </c>
      <c r="F16" s="53">
        <f t="shared" si="6"/>
        <v>5000</v>
      </c>
      <c r="G16" s="53">
        <f t="shared" si="6"/>
        <v>0</v>
      </c>
      <c r="H16" s="53">
        <f t="shared" si="6"/>
        <v>5000</v>
      </c>
      <c r="I16" s="53">
        <f t="shared" si="6"/>
        <v>0</v>
      </c>
      <c r="J16" s="53">
        <f t="shared" si="6"/>
        <v>0</v>
      </c>
      <c r="K16" s="53">
        <f t="shared" si="6"/>
        <v>0</v>
      </c>
    </row>
    <row r="17" spans="1:11" ht="12.75">
      <c r="A17" s="78"/>
      <c r="B17" s="77" t="s">
        <v>19</v>
      </c>
      <c r="C17" s="15"/>
      <c r="D17" s="16" t="s">
        <v>20</v>
      </c>
      <c r="E17" s="43">
        <f>E18</f>
        <v>0</v>
      </c>
      <c r="F17" s="43">
        <f t="shared" si="6"/>
        <v>5000</v>
      </c>
      <c r="G17" s="43">
        <f t="shared" si="6"/>
        <v>0</v>
      </c>
      <c r="H17" s="43">
        <f t="shared" si="6"/>
        <v>5000</v>
      </c>
      <c r="I17" s="43">
        <f t="shared" si="6"/>
        <v>0</v>
      </c>
      <c r="J17" s="43">
        <f t="shared" si="6"/>
        <v>0</v>
      </c>
      <c r="K17" s="43">
        <f t="shared" si="6"/>
        <v>0</v>
      </c>
    </row>
    <row r="18" spans="1:11" ht="12.75">
      <c r="A18" s="78"/>
      <c r="B18" s="78"/>
      <c r="C18" s="15" t="s">
        <v>21</v>
      </c>
      <c r="D18" s="16" t="s">
        <v>22</v>
      </c>
      <c r="E18" s="17">
        <f aca="true" t="shared" si="7" ref="E18:K18">E19</f>
        <v>0</v>
      </c>
      <c r="F18" s="17">
        <f t="shared" si="7"/>
        <v>5000</v>
      </c>
      <c r="G18" s="17">
        <f t="shared" si="7"/>
        <v>0</v>
      </c>
      <c r="H18" s="17">
        <f t="shared" si="7"/>
        <v>5000</v>
      </c>
      <c r="I18" s="17">
        <f t="shared" si="7"/>
        <v>0</v>
      </c>
      <c r="J18" s="17">
        <f t="shared" si="7"/>
        <v>0</v>
      </c>
      <c r="K18" s="17">
        <f t="shared" si="7"/>
        <v>0</v>
      </c>
    </row>
    <row r="19" spans="1:11" ht="12.75">
      <c r="A19" s="80"/>
      <c r="B19" s="78"/>
      <c r="C19" s="25"/>
      <c r="D19" s="44" t="s">
        <v>23</v>
      </c>
      <c r="E19" s="18"/>
      <c r="F19" s="18">
        <f>G19+H19+I19+J19</f>
        <v>5000</v>
      </c>
      <c r="G19" s="18"/>
      <c r="H19" s="18">
        <v>5000</v>
      </c>
      <c r="I19" s="22"/>
      <c r="J19" s="18"/>
      <c r="K19" s="23"/>
    </row>
    <row r="20" spans="1:11" ht="12.75">
      <c r="A20" s="77" t="s">
        <v>24</v>
      </c>
      <c r="B20" s="15"/>
      <c r="C20" s="15"/>
      <c r="D20" s="12" t="s">
        <v>25</v>
      </c>
      <c r="E20" s="43">
        <f aca="true" t="shared" si="8" ref="E20:K20">E21</f>
        <v>840705</v>
      </c>
      <c r="F20" s="43">
        <f t="shared" si="8"/>
        <v>0</v>
      </c>
      <c r="G20" s="43">
        <f t="shared" si="8"/>
        <v>0</v>
      </c>
      <c r="H20" s="43">
        <f t="shared" si="8"/>
        <v>0</v>
      </c>
      <c r="I20" s="43">
        <f t="shared" si="8"/>
        <v>0</v>
      </c>
      <c r="J20" s="43">
        <f t="shared" si="8"/>
        <v>0</v>
      </c>
      <c r="K20" s="43">
        <f t="shared" si="8"/>
        <v>0</v>
      </c>
    </row>
    <row r="21" spans="1:11" ht="12.75">
      <c r="A21" s="78"/>
      <c r="B21" s="77" t="s">
        <v>26</v>
      </c>
      <c r="C21" s="15"/>
      <c r="D21" s="16" t="s">
        <v>27</v>
      </c>
      <c r="E21" s="43">
        <f>E22+E24</f>
        <v>840705</v>
      </c>
      <c r="F21" s="43">
        <f aca="true" t="shared" si="9" ref="F21:K21">F22+F24</f>
        <v>0</v>
      </c>
      <c r="G21" s="43">
        <f t="shared" si="9"/>
        <v>0</v>
      </c>
      <c r="H21" s="43">
        <f t="shared" si="9"/>
        <v>0</v>
      </c>
      <c r="I21" s="43">
        <f t="shared" si="9"/>
        <v>0</v>
      </c>
      <c r="J21" s="43">
        <f t="shared" si="9"/>
        <v>0</v>
      </c>
      <c r="K21" s="43">
        <f t="shared" si="9"/>
        <v>0</v>
      </c>
    </row>
    <row r="22" spans="1:11" ht="12.75">
      <c r="A22" s="78"/>
      <c r="B22" s="78"/>
      <c r="C22" s="25" t="s">
        <v>34</v>
      </c>
      <c r="D22" s="45" t="s">
        <v>22</v>
      </c>
      <c r="E22" s="18">
        <f>E23</f>
        <v>714599.25</v>
      </c>
      <c r="F22" s="18">
        <f aca="true" t="shared" si="10" ref="F22:K22">F23</f>
        <v>0</v>
      </c>
      <c r="G22" s="18">
        <f t="shared" si="10"/>
        <v>0</v>
      </c>
      <c r="H22" s="18">
        <f t="shared" si="10"/>
        <v>0</v>
      </c>
      <c r="I22" s="18">
        <f t="shared" si="10"/>
        <v>0</v>
      </c>
      <c r="J22" s="18">
        <f t="shared" si="10"/>
        <v>0</v>
      </c>
      <c r="K22" s="18">
        <f t="shared" si="10"/>
        <v>0</v>
      </c>
    </row>
    <row r="23" spans="1:11" ht="12.75">
      <c r="A23" s="78"/>
      <c r="B23" s="78"/>
      <c r="C23" s="25"/>
      <c r="D23" s="41" t="s">
        <v>53</v>
      </c>
      <c r="E23" s="18">
        <v>714599.25</v>
      </c>
      <c r="F23" s="18">
        <f>G23+H23+I23+J23</f>
        <v>0</v>
      </c>
      <c r="G23" s="18"/>
      <c r="H23" s="18"/>
      <c r="I23" s="20"/>
      <c r="J23" s="18"/>
      <c r="K23" s="18"/>
    </row>
    <row r="24" spans="1:11" ht="12.75">
      <c r="A24" s="78"/>
      <c r="B24" s="78"/>
      <c r="C24" s="25" t="s">
        <v>35</v>
      </c>
      <c r="D24" s="45" t="s">
        <v>22</v>
      </c>
      <c r="E24" s="18">
        <f>E25</f>
        <v>126105.75</v>
      </c>
      <c r="F24" s="18">
        <f aca="true" t="shared" si="11" ref="F24:K24">F25</f>
        <v>0</v>
      </c>
      <c r="G24" s="18">
        <f t="shared" si="11"/>
        <v>0</v>
      </c>
      <c r="H24" s="18">
        <f t="shared" si="11"/>
        <v>0</v>
      </c>
      <c r="I24" s="18">
        <f t="shared" si="11"/>
        <v>0</v>
      </c>
      <c r="J24" s="18">
        <f t="shared" si="11"/>
        <v>0</v>
      </c>
      <c r="K24" s="18">
        <f t="shared" si="11"/>
        <v>0</v>
      </c>
    </row>
    <row r="25" spans="1:11" ht="12.75">
      <c r="A25" s="80"/>
      <c r="B25" s="80"/>
      <c r="C25" s="25"/>
      <c r="D25" s="41" t="s">
        <v>53</v>
      </c>
      <c r="E25" s="18">
        <v>126105.75</v>
      </c>
      <c r="F25" s="18"/>
      <c r="G25" s="18"/>
      <c r="H25" s="18"/>
      <c r="I25" s="20"/>
      <c r="J25" s="18"/>
      <c r="K25" s="18"/>
    </row>
    <row r="26" spans="1:11" ht="12.75">
      <c r="A26" s="77" t="s">
        <v>29</v>
      </c>
      <c r="B26" s="28"/>
      <c r="C26" s="28"/>
      <c r="D26" s="16" t="s">
        <v>30</v>
      </c>
      <c r="E26" s="43">
        <f>E27+E33+E38</f>
        <v>0</v>
      </c>
      <c r="F26" s="43">
        <f aca="true" t="shared" si="12" ref="F26:K26">F27+F33+F38</f>
        <v>150650</v>
      </c>
      <c r="G26" s="43">
        <f t="shared" si="12"/>
        <v>0</v>
      </c>
      <c r="H26" s="43">
        <f t="shared" si="12"/>
        <v>0</v>
      </c>
      <c r="I26" s="43">
        <f t="shared" si="12"/>
        <v>22597.5</v>
      </c>
      <c r="J26" s="43">
        <f t="shared" si="12"/>
        <v>128052.5</v>
      </c>
      <c r="K26" s="43">
        <f t="shared" si="12"/>
        <v>0</v>
      </c>
    </row>
    <row r="27" spans="1:11" ht="12.75">
      <c r="A27" s="78"/>
      <c r="B27" s="77" t="s">
        <v>31</v>
      </c>
      <c r="C27" s="28"/>
      <c r="D27" s="16" t="s">
        <v>32</v>
      </c>
      <c r="E27" s="43">
        <f>E28+E31</f>
        <v>0</v>
      </c>
      <c r="F27" s="43">
        <f aca="true" t="shared" si="13" ref="F27:K27">F28+F31</f>
        <v>45800</v>
      </c>
      <c r="G27" s="43">
        <f t="shared" si="13"/>
        <v>0</v>
      </c>
      <c r="H27" s="43">
        <f t="shared" si="13"/>
        <v>0</v>
      </c>
      <c r="I27" s="43">
        <f t="shared" si="13"/>
        <v>6870</v>
      </c>
      <c r="J27" s="43">
        <f t="shared" si="13"/>
        <v>38930</v>
      </c>
      <c r="K27" s="43">
        <f t="shared" si="13"/>
        <v>0</v>
      </c>
    </row>
    <row r="28" spans="1:11" ht="12.75">
      <c r="A28" s="78"/>
      <c r="B28" s="78"/>
      <c r="C28" s="29" t="s">
        <v>9</v>
      </c>
      <c r="D28" s="45" t="s">
        <v>33</v>
      </c>
      <c r="E28" s="21">
        <f>E29+E30</f>
        <v>0</v>
      </c>
      <c r="F28" s="21">
        <f aca="true" t="shared" si="14" ref="F28:K28">F29+F30</f>
        <v>38930</v>
      </c>
      <c r="G28" s="21">
        <f t="shared" si="14"/>
        <v>0</v>
      </c>
      <c r="H28" s="21">
        <f t="shared" si="14"/>
        <v>0</v>
      </c>
      <c r="I28" s="21">
        <f t="shared" si="14"/>
        <v>0</v>
      </c>
      <c r="J28" s="21">
        <v>38930</v>
      </c>
      <c r="K28" s="21">
        <f t="shared" si="14"/>
        <v>0</v>
      </c>
    </row>
    <row r="29" spans="1:11" ht="12.75">
      <c r="A29" s="78"/>
      <c r="B29" s="78"/>
      <c r="C29" s="29"/>
      <c r="D29" s="30" t="s">
        <v>47</v>
      </c>
      <c r="E29" s="21"/>
      <c r="F29" s="21">
        <f>G29+H29+I29+J29</f>
        <v>0</v>
      </c>
      <c r="G29" s="21"/>
      <c r="H29" s="21"/>
      <c r="I29" s="21"/>
      <c r="J29" s="21"/>
      <c r="K29" s="21"/>
    </row>
    <row r="30" spans="1:11" ht="12.75">
      <c r="A30" s="78"/>
      <c r="B30" s="78"/>
      <c r="C30" s="29"/>
      <c r="D30" s="30" t="s">
        <v>54</v>
      </c>
      <c r="E30" s="21"/>
      <c r="F30" s="21">
        <f>G30+H30+I30+J30</f>
        <v>38930</v>
      </c>
      <c r="G30" s="21"/>
      <c r="H30" s="21"/>
      <c r="I30" s="21"/>
      <c r="J30" s="21">
        <v>38930</v>
      </c>
      <c r="K30" s="21"/>
    </row>
    <row r="31" spans="1:11" ht="12.75">
      <c r="A31" s="78"/>
      <c r="B31" s="78"/>
      <c r="C31" s="29" t="s">
        <v>11</v>
      </c>
      <c r="D31" s="45" t="s">
        <v>33</v>
      </c>
      <c r="E31" s="21">
        <f>E32</f>
        <v>0</v>
      </c>
      <c r="F31" s="21">
        <f aca="true" t="shared" si="15" ref="F31:K31">F32</f>
        <v>6870</v>
      </c>
      <c r="G31" s="21">
        <f t="shared" si="15"/>
        <v>0</v>
      </c>
      <c r="H31" s="21">
        <f t="shared" si="15"/>
        <v>0</v>
      </c>
      <c r="I31" s="21">
        <f t="shared" si="15"/>
        <v>6870</v>
      </c>
      <c r="J31" s="21">
        <f t="shared" si="15"/>
        <v>0</v>
      </c>
      <c r="K31" s="21">
        <f t="shared" si="15"/>
        <v>0</v>
      </c>
    </row>
    <row r="32" spans="1:11" ht="12.75">
      <c r="A32" s="78"/>
      <c r="B32" s="80"/>
      <c r="C32" s="26"/>
      <c r="D32" s="30" t="s">
        <v>54</v>
      </c>
      <c r="E32" s="21"/>
      <c r="F32" s="21">
        <f>G32+H32+I32+J32</f>
        <v>6870</v>
      </c>
      <c r="G32" s="21"/>
      <c r="H32" s="21"/>
      <c r="I32" s="21">
        <v>6870</v>
      </c>
      <c r="J32" s="21">
        <v>0</v>
      </c>
      <c r="K32" s="21"/>
    </row>
    <row r="33" spans="1:11" s="64" customFormat="1" ht="12.75">
      <c r="A33" s="78"/>
      <c r="B33" s="82">
        <v>80110</v>
      </c>
      <c r="C33" s="66"/>
      <c r="D33" s="27" t="s">
        <v>61</v>
      </c>
      <c r="E33" s="43">
        <f>E34+E36</f>
        <v>0</v>
      </c>
      <c r="F33" s="43">
        <f aca="true" t="shared" si="16" ref="F33:K33">F34+F36</f>
        <v>53600</v>
      </c>
      <c r="G33" s="43">
        <f t="shared" si="16"/>
        <v>0</v>
      </c>
      <c r="H33" s="43">
        <f t="shared" si="16"/>
        <v>0</v>
      </c>
      <c r="I33" s="43">
        <f t="shared" si="16"/>
        <v>8040</v>
      </c>
      <c r="J33" s="43">
        <f t="shared" si="16"/>
        <v>45560</v>
      </c>
      <c r="K33" s="43">
        <f t="shared" si="16"/>
        <v>0</v>
      </c>
    </row>
    <row r="34" spans="1:11" ht="12.75">
      <c r="A34" s="78"/>
      <c r="B34" s="78"/>
      <c r="C34" s="67" t="s">
        <v>34</v>
      </c>
      <c r="D34" s="27" t="s">
        <v>45</v>
      </c>
      <c r="E34" s="21">
        <f>E35</f>
        <v>0</v>
      </c>
      <c r="F34" s="21">
        <f aca="true" t="shared" si="17" ref="F34:K34">F35</f>
        <v>45560</v>
      </c>
      <c r="G34" s="21">
        <f t="shared" si="17"/>
        <v>0</v>
      </c>
      <c r="H34" s="21">
        <f t="shared" si="17"/>
        <v>0</v>
      </c>
      <c r="I34" s="21">
        <f t="shared" si="17"/>
        <v>0</v>
      </c>
      <c r="J34" s="21">
        <f t="shared" si="17"/>
        <v>45560</v>
      </c>
      <c r="K34" s="21">
        <f t="shared" si="17"/>
        <v>0</v>
      </c>
    </row>
    <row r="35" spans="1:11" ht="12.75">
      <c r="A35" s="78"/>
      <c r="B35" s="78"/>
      <c r="C35" s="67"/>
      <c r="D35" s="11" t="s">
        <v>63</v>
      </c>
      <c r="E35" s="21"/>
      <c r="F35" s="21">
        <f>G35+H35+I35+J35</f>
        <v>45560</v>
      </c>
      <c r="G35" s="21"/>
      <c r="H35" s="21"/>
      <c r="I35" s="21"/>
      <c r="J35" s="21">
        <v>45560</v>
      </c>
      <c r="K35" s="21"/>
    </row>
    <row r="36" spans="1:11" ht="12.75">
      <c r="A36" s="78"/>
      <c r="B36" s="78"/>
      <c r="C36" s="67" t="s">
        <v>35</v>
      </c>
      <c r="D36" s="27" t="s">
        <v>45</v>
      </c>
      <c r="E36" s="21">
        <f>E37</f>
        <v>0</v>
      </c>
      <c r="F36" s="21">
        <f aca="true" t="shared" si="18" ref="F36:K36">F37</f>
        <v>8040</v>
      </c>
      <c r="G36" s="21">
        <f t="shared" si="18"/>
        <v>0</v>
      </c>
      <c r="H36" s="21">
        <f t="shared" si="18"/>
        <v>0</v>
      </c>
      <c r="I36" s="21">
        <f t="shared" si="18"/>
        <v>8040</v>
      </c>
      <c r="J36" s="21">
        <f t="shared" si="18"/>
        <v>0</v>
      </c>
      <c r="K36" s="21">
        <f t="shared" si="18"/>
        <v>0</v>
      </c>
    </row>
    <row r="37" spans="1:11" ht="12.75">
      <c r="A37" s="78"/>
      <c r="B37" s="80"/>
      <c r="C37" s="67"/>
      <c r="D37" s="11" t="s">
        <v>63</v>
      </c>
      <c r="E37" s="21"/>
      <c r="F37" s="21">
        <f>G37+H37+I37+J37</f>
        <v>8040</v>
      </c>
      <c r="G37" s="21"/>
      <c r="H37" s="21"/>
      <c r="I37" s="21">
        <v>8040</v>
      </c>
      <c r="J37" s="21"/>
      <c r="K37" s="21"/>
    </row>
    <row r="38" spans="1:11" s="64" customFormat="1" ht="12.75">
      <c r="A38" s="78"/>
      <c r="B38" s="82">
        <v>80120</v>
      </c>
      <c r="C38" s="66"/>
      <c r="D38" s="27" t="s">
        <v>62</v>
      </c>
      <c r="E38" s="43">
        <f>E39+E41</f>
        <v>0</v>
      </c>
      <c r="F38" s="43">
        <f aca="true" t="shared" si="19" ref="F38:K38">F39+F41</f>
        <v>51250</v>
      </c>
      <c r="G38" s="43">
        <f t="shared" si="19"/>
        <v>0</v>
      </c>
      <c r="H38" s="43">
        <f t="shared" si="19"/>
        <v>0</v>
      </c>
      <c r="I38" s="43">
        <f t="shared" si="19"/>
        <v>7687.5</v>
      </c>
      <c r="J38" s="43">
        <f t="shared" si="19"/>
        <v>43562.5</v>
      </c>
      <c r="K38" s="43">
        <f t="shared" si="19"/>
        <v>0</v>
      </c>
    </row>
    <row r="39" spans="1:11" ht="12.75">
      <c r="A39" s="78"/>
      <c r="B39" s="78"/>
      <c r="C39" s="67" t="s">
        <v>34</v>
      </c>
      <c r="D39" s="27" t="s">
        <v>45</v>
      </c>
      <c r="E39" s="21">
        <f>E40</f>
        <v>0</v>
      </c>
      <c r="F39" s="21">
        <f aca="true" t="shared" si="20" ref="F39:K39">F40</f>
        <v>43562.5</v>
      </c>
      <c r="G39" s="21">
        <f t="shared" si="20"/>
        <v>0</v>
      </c>
      <c r="H39" s="21">
        <f t="shared" si="20"/>
        <v>0</v>
      </c>
      <c r="I39" s="21">
        <f t="shared" si="20"/>
        <v>0</v>
      </c>
      <c r="J39" s="21">
        <f t="shared" si="20"/>
        <v>43562.5</v>
      </c>
      <c r="K39" s="21">
        <f t="shared" si="20"/>
        <v>0</v>
      </c>
    </row>
    <row r="40" spans="1:11" ht="12.75">
      <c r="A40" s="78"/>
      <c r="B40" s="78"/>
      <c r="C40" s="67"/>
      <c r="D40" s="11" t="s">
        <v>64</v>
      </c>
      <c r="E40" s="21"/>
      <c r="F40" s="21">
        <f>G40+H40+I40+J40</f>
        <v>43562.5</v>
      </c>
      <c r="G40" s="21"/>
      <c r="H40" s="21"/>
      <c r="I40" s="21"/>
      <c r="J40" s="21">
        <v>43562.5</v>
      </c>
      <c r="K40" s="21"/>
    </row>
    <row r="41" spans="1:11" ht="12.75">
      <c r="A41" s="78"/>
      <c r="B41" s="78"/>
      <c r="C41" s="67" t="s">
        <v>35</v>
      </c>
      <c r="D41" s="27" t="s">
        <v>45</v>
      </c>
      <c r="E41" s="21">
        <f>E42</f>
        <v>0</v>
      </c>
      <c r="F41" s="21">
        <f aca="true" t="shared" si="21" ref="F41:K41">F42</f>
        <v>7687.5</v>
      </c>
      <c r="G41" s="21">
        <f t="shared" si="21"/>
        <v>0</v>
      </c>
      <c r="H41" s="21">
        <f t="shared" si="21"/>
        <v>0</v>
      </c>
      <c r="I41" s="21">
        <f t="shared" si="21"/>
        <v>7687.5</v>
      </c>
      <c r="J41" s="21">
        <f t="shared" si="21"/>
        <v>0</v>
      </c>
      <c r="K41" s="21">
        <f t="shared" si="21"/>
        <v>0</v>
      </c>
    </row>
    <row r="42" spans="1:11" ht="12.75">
      <c r="A42" s="80"/>
      <c r="B42" s="80"/>
      <c r="C42" s="66"/>
      <c r="D42" s="11" t="s">
        <v>64</v>
      </c>
      <c r="E42" s="21"/>
      <c r="F42" s="21">
        <f>G42+H42+I42+J42</f>
        <v>7687.5</v>
      </c>
      <c r="G42" s="21"/>
      <c r="H42" s="21"/>
      <c r="I42" s="21">
        <v>7687.5</v>
      </c>
      <c r="J42" s="21"/>
      <c r="K42" s="21"/>
    </row>
    <row r="43" spans="1:11" ht="18" customHeight="1">
      <c r="A43" s="77" t="s">
        <v>36</v>
      </c>
      <c r="B43" s="28"/>
      <c r="C43" s="63"/>
      <c r="D43" s="12" t="s">
        <v>37</v>
      </c>
      <c r="E43" s="43">
        <f>E49+E44</f>
        <v>817617</v>
      </c>
      <c r="F43" s="43">
        <f aca="true" t="shared" si="22" ref="F43:K43">F49+F44</f>
        <v>70000</v>
      </c>
      <c r="G43" s="43">
        <f t="shared" si="22"/>
        <v>70000</v>
      </c>
      <c r="H43" s="43">
        <f t="shared" si="22"/>
        <v>0</v>
      </c>
      <c r="I43" s="43">
        <f t="shared" si="22"/>
        <v>0</v>
      </c>
      <c r="J43" s="43">
        <f t="shared" si="22"/>
        <v>0</v>
      </c>
      <c r="K43" s="43">
        <f t="shared" si="22"/>
        <v>0</v>
      </c>
    </row>
    <row r="44" spans="1:11" ht="18" customHeight="1">
      <c r="A44" s="83"/>
      <c r="B44" s="68" t="s">
        <v>65</v>
      </c>
      <c r="C44" s="63"/>
      <c r="D44" s="16" t="s">
        <v>67</v>
      </c>
      <c r="E44" s="53">
        <f>E45+E47</f>
        <v>817617</v>
      </c>
      <c r="F44" s="53">
        <f aca="true" t="shared" si="23" ref="F44:K44">F45+F47</f>
        <v>0</v>
      </c>
      <c r="G44" s="53">
        <f t="shared" si="23"/>
        <v>0</v>
      </c>
      <c r="H44" s="53">
        <f t="shared" si="23"/>
        <v>0</v>
      </c>
      <c r="I44" s="53">
        <f t="shared" si="23"/>
        <v>0</v>
      </c>
      <c r="J44" s="53">
        <f t="shared" si="23"/>
        <v>0</v>
      </c>
      <c r="K44" s="53">
        <f t="shared" si="23"/>
        <v>0</v>
      </c>
    </row>
    <row r="45" spans="1:11" ht="18" customHeight="1">
      <c r="A45" s="83"/>
      <c r="B45" s="68"/>
      <c r="C45" s="63" t="s">
        <v>9</v>
      </c>
      <c r="D45" s="11" t="s">
        <v>33</v>
      </c>
      <c r="E45" s="53">
        <f>E46</f>
        <v>220617</v>
      </c>
      <c r="F45" s="53">
        <f aca="true" t="shared" si="24" ref="F45:K45">F46</f>
        <v>0</v>
      </c>
      <c r="G45" s="53">
        <f t="shared" si="24"/>
        <v>0</v>
      </c>
      <c r="H45" s="53">
        <f t="shared" si="24"/>
        <v>0</v>
      </c>
      <c r="I45" s="53">
        <f t="shared" si="24"/>
        <v>0</v>
      </c>
      <c r="J45" s="53">
        <f t="shared" si="24"/>
        <v>0</v>
      </c>
      <c r="K45" s="53">
        <f t="shared" si="24"/>
        <v>0</v>
      </c>
    </row>
    <row r="46" spans="1:11" ht="27.75" customHeight="1">
      <c r="A46" s="83"/>
      <c r="B46" s="68"/>
      <c r="C46" s="63"/>
      <c r="D46" s="11" t="s">
        <v>66</v>
      </c>
      <c r="E46" s="53">
        <v>220617</v>
      </c>
      <c r="F46" s="69">
        <f>G46+H46+I46+J46+K46</f>
        <v>0</v>
      </c>
      <c r="G46" s="69"/>
      <c r="H46" s="69"/>
      <c r="I46" s="69"/>
      <c r="J46" s="69"/>
      <c r="K46" s="69"/>
    </row>
    <row r="47" spans="1:11" ht="18" customHeight="1">
      <c r="A47" s="83"/>
      <c r="B47" s="68"/>
      <c r="C47" s="63" t="s">
        <v>11</v>
      </c>
      <c r="D47" s="11" t="s">
        <v>33</v>
      </c>
      <c r="E47" s="53">
        <f>E48</f>
        <v>597000</v>
      </c>
      <c r="F47" s="53">
        <f aca="true" t="shared" si="25" ref="F47:K47">F48</f>
        <v>0</v>
      </c>
      <c r="G47" s="53">
        <f t="shared" si="25"/>
        <v>0</v>
      </c>
      <c r="H47" s="53">
        <f t="shared" si="25"/>
        <v>0</v>
      </c>
      <c r="I47" s="53">
        <f t="shared" si="25"/>
        <v>0</v>
      </c>
      <c r="J47" s="53">
        <f t="shared" si="25"/>
        <v>0</v>
      </c>
      <c r="K47" s="53">
        <f t="shared" si="25"/>
        <v>0</v>
      </c>
    </row>
    <row r="48" spans="1:11" ht="27.75" customHeight="1">
      <c r="A48" s="83"/>
      <c r="B48" s="68"/>
      <c r="C48" s="63"/>
      <c r="D48" s="11" t="s">
        <v>66</v>
      </c>
      <c r="E48" s="53">
        <v>597000</v>
      </c>
      <c r="F48" s="69">
        <f>G48+H48+I48+J48+K48</f>
        <v>0</v>
      </c>
      <c r="G48" s="69"/>
      <c r="H48" s="69"/>
      <c r="I48" s="69"/>
      <c r="J48" s="69"/>
      <c r="K48" s="69"/>
    </row>
    <row r="49" spans="1:11" s="56" customFormat="1" ht="12.75">
      <c r="A49" s="78"/>
      <c r="B49" s="89">
        <v>90002</v>
      </c>
      <c r="C49" s="26"/>
      <c r="D49" s="55" t="s">
        <v>52</v>
      </c>
      <c r="E49" s="65">
        <f>E50+E52</f>
        <v>0</v>
      </c>
      <c r="F49" s="65">
        <f aca="true" t="shared" si="26" ref="F49:K49">F50+F52</f>
        <v>70000</v>
      </c>
      <c r="G49" s="65">
        <f t="shared" si="26"/>
        <v>70000</v>
      </c>
      <c r="H49" s="65">
        <f t="shared" si="26"/>
        <v>0</v>
      </c>
      <c r="I49" s="65">
        <f t="shared" si="26"/>
        <v>0</v>
      </c>
      <c r="J49" s="65">
        <f t="shared" si="26"/>
        <v>0</v>
      </c>
      <c r="K49" s="65">
        <f t="shared" si="26"/>
        <v>0</v>
      </c>
    </row>
    <row r="50" spans="1:11" ht="12.75">
      <c r="A50" s="78"/>
      <c r="B50" s="78"/>
      <c r="C50" s="19" t="s">
        <v>16</v>
      </c>
      <c r="D50" s="11" t="s">
        <v>33</v>
      </c>
      <c r="E50" s="51">
        <f>E51</f>
        <v>0</v>
      </c>
      <c r="F50" s="51">
        <f aca="true" t="shared" si="27" ref="F50:K50">F51</f>
        <v>40000</v>
      </c>
      <c r="G50" s="51">
        <f t="shared" si="27"/>
        <v>40000</v>
      </c>
      <c r="H50" s="51">
        <f t="shared" si="27"/>
        <v>0</v>
      </c>
      <c r="I50" s="51">
        <f t="shared" si="27"/>
        <v>0</v>
      </c>
      <c r="J50" s="51">
        <f t="shared" si="27"/>
        <v>0</v>
      </c>
      <c r="K50" s="51">
        <f t="shared" si="27"/>
        <v>0</v>
      </c>
    </row>
    <row r="51" spans="1:11" ht="12.75">
      <c r="A51" s="78"/>
      <c r="B51" s="78"/>
      <c r="C51" s="19"/>
      <c r="D51" s="50" t="s">
        <v>50</v>
      </c>
      <c r="E51" s="51"/>
      <c r="F51" s="52">
        <f>G51+H51+I51+J51</f>
        <v>40000</v>
      </c>
      <c r="G51" s="21">
        <v>40000</v>
      </c>
      <c r="H51" s="21"/>
      <c r="I51" s="24"/>
      <c r="J51" s="21"/>
      <c r="K51" s="18"/>
    </row>
    <row r="52" spans="1:11" ht="12.75">
      <c r="A52" s="78"/>
      <c r="B52" s="78"/>
      <c r="C52" s="19" t="s">
        <v>21</v>
      </c>
      <c r="D52" s="27" t="s">
        <v>45</v>
      </c>
      <c r="E52" s="51">
        <f>E53</f>
        <v>0</v>
      </c>
      <c r="F52" s="51">
        <f aca="true" t="shared" si="28" ref="F52:K52">F53</f>
        <v>30000</v>
      </c>
      <c r="G52" s="51">
        <f t="shared" si="28"/>
        <v>30000</v>
      </c>
      <c r="H52" s="51">
        <f t="shared" si="28"/>
        <v>0</v>
      </c>
      <c r="I52" s="51">
        <f t="shared" si="28"/>
        <v>0</v>
      </c>
      <c r="J52" s="51">
        <f t="shared" si="28"/>
        <v>0</v>
      </c>
      <c r="K52" s="51">
        <f t="shared" si="28"/>
        <v>0</v>
      </c>
    </row>
    <row r="53" spans="1:11" ht="12.75">
      <c r="A53" s="80"/>
      <c r="B53" s="80"/>
      <c r="C53" s="19"/>
      <c r="D53" s="50" t="s">
        <v>50</v>
      </c>
      <c r="E53" s="51"/>
      <c r="F53" s="52">
        <f>G53+H53+I53+J53</f>
        <v>30000</v>
      </c>
      <c r="G53" s="21">
        <v>30000</v>
      </c>
      <c r="H53" s="21"/>
      <c r="I53" s="24"/>
      <c r="J53" s="21"/>
      <c r="K53" s="18"/>
    </row>
    <row r="54" spans="1:11" ht="12.75">
      <c r="A54" s="77" t="s">
        <v>38</v>
      </c>
      <c r="B54" s="28"/>
      <c r="C54" s="15"/>
      <c r="D54" s="42" t="s">
        <v>39</v>
      </c>
      <c r="E54" s="43">
        <f>E55</f>
        <v>3603062.99</v>
      </c>
      <c r="F54" s="43">
        <f aca="true" t="shared" si="29" ref="F54:K54">F55</f>
        <v>0</v>
      </c>
      <c r="G54" s="43">
        <f t="shared" si="29"/>
        <v>0</v>
      </c>
      <c r="H54" s="43">
        <f t="shared" si="29"/>
        <v>0</v>
      </c>
      <c r="I54" s="43">
        <f t="shared" si="29"/>
        <v>0</v>
      </c>
      <c r="J54" s="43">
        <f t="shared" si="29"/>
        <v>0</v>
      </c>
      <c r="K54" s="43">
        <f t="shared" si="29"/>
        <v>0</v>
      </c>
    </row>
    <row r="55" spans="1:11" ht="12.75">
      <c r="A55" s="78"/>
      <c r="B55" s="14" t="s">
        <v>40</v>
      </c>
      <c r="C55" s="28"/>
      <c r="D55" s="16" t="s">
        <v>28</v>
      </c>
      <c r="E55" s="43">
        <f aca="true" t="shared" si="30" ref="E55:K55">E56+E58</f>
        <v>3603062.99</v>
      </c>
      <c r="F55" s="43">
        <f t="shared" si="30"/>
        <v>0</v>
      </c>
      <c r="G55" s="43">
        <f t="shared" si="30"/>
        <v>0</v>
      </c>
      <c r="H55" s="43">
        <f t="shared" si="30"/>
        <v>0</v>
      </c>
      <c r="I55" s="43">
        <f t="shared" si="30"/>
        <v>0</v>
      </c>
      <c r="J55" s="43">
        <f t="shared" si="30"/>
        <v>0</v>
      </c>
      <c r="K55" s="43">
        <f t="shared" si="30"/>
        <v>0</v>
      </c>
    </row>
    <row r="56" spans="1:11" ht="12.75">
      <c r="A56" s="78"/>
      <c r="B56" s="13"/>
      <c r="C56" s="31">
        <v>6057</v>
      </c>
      <c r="D56" s="11" t="s">
        <v>33</v>
      </c>
      <c r="E56" s="21">
        <f aca="true" t="shared" si="31" ref="E56:K56">E57</f>
        <v>3045603.54</v>
      </c>
      <c r="F56" s="21">
        <f t="shared" si="31"/>
        <v>0</v>
      </c>
      <c r="G56" s="21">
        <f t="shared" si="31"/>
        <v>0</v>
      </c>
      <c r="H56" s="21">
        <f t="shared" si="31"/>
        <v>0</v>
      </c>
      <c r="I56" s="21">
        <f t="shared" si="31"/>
        <v>0</v>
      </c>
      <c r="J56" s="21">
        <f t="shared" si="31"/>
        <v>0</v>
      </c>
      <c r="K56" s="21">
        <f t="shared" si="31"/>
        <v>0</v>
      </c>
    </row>
    <row r="57" spans="1:11" ht="24">
      <c r="A57" s="78"/>
      <c r="B57" s="13"/>
      <c r="C57" s="31"/>
      <c r="D57" s="32" t="s">
        <v>41</v>
      </c>
      <c r="E57" s="21">
        <v>3045603.54</v>
      </c>
      <c r="F57" s="21">
        <f>G57+H57+I57+J57</f>
        <v>0</v>
      </c>
      <c r="G57" s="21"/>
      <c r="H57" s="21"/>
      <c r="I57" s="21"/>
      <c r="J57" s="21"/>
      <c r="K57" s="21"/>
    </row>
    <row r="58" spans="1:11" ht="12.75">
      <c r="A58" s="78"/>
      <c r="B58" s="13"/>
      <c r="C58" s="31">
        <v>6059</v>
      </c>
      <c r="D58" s="11" t="s">
        <v>33</v>
      </c>
      <c r="E58" s="21">
        <f aca="true" t="shared" si="32" ref="E58:K58">E59</f>
        <v>557459.45</v>
      </c>
      <c r="F58" s="21">
        <f t="shared" si="32"/>
        <v>0</v>
      </c>
      <c r="G58" s="21">
        <f t="shared" si="32"/>
        <v>0</v>
      </c>
      <c r="H58" s="21">
        <f t="shared" si="32"/>
        <v>0</v>
      </c>
      <c r="I58" s="21">
        <f t="shared" si="32"/>
        <v>0</v>
      </c>
      <c r="J58" s="21">
        <f t="shared" si="32"/>
        <v>0</v>
      </c>
      <c r="K58" s="21">
        <f t="shared" si="32"/>
        <v>0</v>
      </c>
    </row>
    <row r="59" spans="1:11" ht="24">
      <c r="A59" s="81"/>
      <c r="B59" s="33"/>
      <c r="C59" s="31"/>
      <c r="D59" s="32" t="s">
        <v>41</v>
      </c>
      <c r="E59" s="21">
        <v>557459.45</v>
      </c>
      <c r="F59" s="21">
        <f>G59+H59+I59+J59</f>
        <v>0</v>
      </c>
      <c r="G59" s="21"/>
      <c r="H59" s="21"/>
      <c r="I59" s="21"/>
      <c r="J59" s="21"/>
      <c r="K59" s="21"/>
    </row>
    <row r="60" spans="1:11" ht="12.75">
      <c r="A60" s="34"/>
      <c r="B60" s="34"/>
      <c r="C60" s="34"/>
      <c r="D60" s="34" t="s">
        <v>42</v>
      </c>
      <c r="E60" s="35">
        <f aca="true" t="shared" si="33" ref="E60:K60">E10+E16+E20+E26+E43+E54+E5</f>
        <v>5271384.99</v>
      </c>
      <c r="F60" s="35">
        <f t="shared" si="33"/>
        <v>459350</v>
      </c>
      <c r="G60" s="35">
        <f t="shared" si="33"/>
        <v>70000</v>
      </c>
      <c r="H60" s="35">
        <f t="shared" si="33"/>
        <v>86700</v>
      </c>
      <c r="I60" s="35">
        <f t="shared" si="33"/>
        <v>22597.5</v>
      </c>
      <c r="J60" s="35">
        <f t="shared" si="33"/>
        <v>280052.5</v>
      </c>
      <c r="K60" s="35">
        <f t="shared" si="33"/>
        <v>0</v>
      </c>
    </row>
    <row r="61" spans="1:11" ht="12.75">
      <c r="A61" s="36"/>
      <c r="B61" s="36"/>
      <c r="C61" s="36"/>
      <c r="D61" s="37" t="s">
        <v>43</v>
      </c>
      <c r="E61" s="38"/>
      <c r="F61" s="38"/>
      <c r="G61" s="85">
        <f>G60+H60+I60+J60</f>
        <v>459350</v>
      </c>
      <c r="H61" s="86"/>
      <c r="I61" s="86"/>
      <c r="J61" s="86"/>
      <c r="K61" s="36"/>
    </row>
    <row r="62" spans="1:11" ht="12.75">
      <c r="A62" s="36"/>
      <c r="B62" s="36"/>
      <c r="C62" s="36"/>
      <c r="D62" s="37" t="s">
        <v>44</v>
      </c>
      <c r="E62" s="87">
        <f>E60+F60</f>
        <v>5730734.99</v>
      </c>
      <c r="F62" s="88"/>
      <c r="G62" s="38"/>
      <c r="H62" s="38"/>
      <c r="I62" s="38"/>
      <c r="J62" s="38"/>
      <c r="K62" s="36"/>
    </row>
    <row r="63" ht="12.75">
      <c r="E63" s="70"/>
    </row>
    <row r="64" spans="4:5" ht="12.75">
      <c r="D64" s="39"/>
      <c r="E64" s="40"/>
    </row>
    <row r="73" spans="3:6" ht="12.75">
      <c r="C73" t="s">
        <v>72</v>
      </c>
      <c r="E73" t="s">
        <v>71</v>
      </c>
      <c r="F73" t="s">
        <v>68</v>
      </c>
    </row>
    <row r="74" spans="3:6" ht="12.75">
      <c r="C74">
        <v>10</v>
      </c>
      <c r="E74" s="70">
        <v>10000</v>
      </c>
      <c r="F74" s="70"/>
    </row>
    <row r="75" spans="3:6" ht="12.75">
      <c r="C75">
        <v>600</v>
      </c>
      <c r="E75" s="70">
        <v>233700</v>
      </c>
      <c r="F75" s="70"/>
    </row>
    <row r="76" spans="3:6" ht="12.75">
      <c r="C76">
        <v>7005</v>
      </c>
      <c r="E76" s="70"/>
      <c r="F76" s="70">
        <v>5000</v>
      </c>
    </row>
    <row r="77" spans="3:6" ht="12.75">
      <c r="C77">
        <v>75023</v>
      </c>
      <c r="E77" s="70"/>
      <c r="F77" s="70">
        <v>840705</v>
      </c>
    </row>
    <row r="78" spans="3:6" ht="12.75">
      <c r="C78">
        <v>801</v>
      </c>
      <c r="E78" s="70"/>
      <c r="F78" s="70">
        <v>150650</v>
      </c>
    </row>
    <row r="79" spans="3:6" ht="12.75">
      <c r="C79">
        <v>801</v>
      </c>
      <c r="E79" s="70"/>
      <c r="F79" s="70"/>
    </row>
    <row r="80" spans="3:6" ht="12.75">
      <c r="C80">
        <v>900</v>
      </c>
      <c r="E80" s="70">
        <v>817617</v>
      </c>
      <c r="F80" s="70"/>
    </row>
    <row r="81" spans="5:6" ht="12.75">
      <c r="E81" s="70">
        <v>70000</v>
      </c>
      <c r="F81" s="70"/>
    </row>
    <row r="82" spans="3:6" ht="12.75">
      <c r="C82">
        <v>926</v>
      </c>
      <c r="E82" s="70">
        <v>3603062.99</v>
      </c>
      <c r="F82" s="70"/>
    </row>
    <row r="83" spans="4:6" ht="12.75">
      <c r="D83" t="s">
        <v>69</v>
      </c>
      <c r="E83" s="70">
        <f>SUM(E74:E82)</f>
        <v>4734379.99</v>
      </c>
      <c r="F83" s="70">
        <f>SUM(F74:F82)</f>
        <v>996355</v>
      </c>
    </row>
    <row r="84" spans="5:6" ht="12.75">
      <c r="E84" s="70"/>
      <c r="F84" s="70"/>
    </row>
    <row r="85" spans="4:6" ht="12.75">
      <c r="D85" t="s">
        <v>70</v>
      </c>
      <c r="E85" s="84">
        <f>E83+F83</f>
        <v>5730734.99</v>
      </c>
      <c r="F85" s="84"/>
    </row>
  </sheetData>
  <sheetProtection/>
  <mergeCells count="18">
    <mergeCell ref="A43:A53"/>
    <mergeCell ref="A16:A19"/>
    <mergeCell ref="B17:B19"/>
    <mergeCell ref="A20:A25"/>
    <mergeCell ref="E85:F85"/>
    <mergeCell ref="G61:J61"/>
    <mergeCell ref="E62:F62"/>
    <mergeCell ref="B49:B53"/>
    <mergeCell ref="E1:E3"/>
    <mergeCell ref="G2:J2"/>
    <mergeCell ref="B11:B15"/>
    <mergeCell ref="A10:A15"/>
    <mergeCell ref="A54:A59"/>
    <mergeCell ref="B21:B25"/>
    <mergeCell ref="B27:B32"/>
    <mergeCell ref="A26:A42"/>
    <mergeCell ref="B33:B37"/>
    <mergeCell ref="B38:B42"/>
  </mergeCells>
  <printOptions/>
  <pageMargins left="0.48" right="0.23" top="0.47" bottom="0.23" header="0.19" footer="0.18"/>
  <pageSetup horizontalDpi="600" verticalDpi="600" orientation="landscape" paperSize="9" r:id="rId1"/>
  <headerFooter alignWithMargins="0">
    <oddHeader>&amp;CZał. Nr 3 do  Uchwały Rady Mejskiej w Jezioranach  Nr XXXI/254/14 z 29.01.2014 WYDATKI INWESTYCYJNE na 2014rok&amp;R&amp;P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2014-02-10T13:56:34Z</cp:lastPrinted>
  <dcterms:created xsi:type="dcterms:W3CDTF">1997-02-26T13:46:56Z</dcterms:created>
  <dcterms:modified xsi:type="dcterms:W3CDTF">2014-06-05T07:14:18Z</dcterms:modified>
  <cp:category/>
  <cp:version/>
  <cp:contentType/>
  <cp:contentStatus/>
</cp:coreProperties>
</file>