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ał4 UR" sheetId="1" r:id="rId1"/>
    <sheet name="ZAŁ.2A UR" sheetId="2" r:id="rId2"/>
  </sheets>
  <definedNames/>
  <calcPr fullCalcOnLoad="1"/>
</workbook>
</file>

<file path=xl/sharedStrings.xml><?xml version="1.0" encoding="utf-8"?>
<sst xmlns="http://schemas.openxmlformats.org/spreadsheetml/2006/main" count="252" uniqueCount="129">
  <si>
    <t xml:space="preserve">Wydatki* na programy i projekty realizowane ze środków pochodzących z funduszy strukturalnych i Funduszu Spójności oraz pozostałe środki pochodzące ze źródeł zagranicznych nie podlegających zwrotowi.     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</si>
  <si>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</si>
  <si>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</si>
  <si>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</si>
  <si>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</si>
  <si>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</si>
  <si>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</si>
  <si>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</si>
  <si>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</si>
  <si>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</si>
  <si>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2014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</si>
  <si>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</si>
  <si>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</si>
  <si>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</si>
  <si>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</si>
  <si>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</si>
  <si>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</si>
  <si>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</si>
  <si>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</si>
  <si>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</si>
  <si>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</si>
  <si>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</si>
  <si>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 poz 1 kol.10 , w tym kredyty UE(str.1)</t>
  </si>
  <si>
    <t>pożyczki UE  (str.2)</t>
  </si>
  <si>
    <t>Wydatki majątkowe razem:</t>
  </si>
  <si>
    <t>x</t>
  </si>
  <si>
    <t>Program:</t>
  </si>
  <si>
    <r>
      <t xml:space="preserve">REGIONALNY  PROGRAM  OPPERACYJNY Warmia i Mazury 2007-2013, </t>
    </r>
    <r>
      <rPr>
        <sz val="8"/>
        <rFont val="Arial"/>
        <family val="2"/>
      </rPr>
      <t>Oś priorytetowa :7.</t>
    </r>
    <r>
      <rPr>
        <b/>
        <sz val="8"/>
        <rFont val="Arial"/>
        <family val="2"/>
      </rPr>
      <t xml:space="preserve">Infrastruktura społeczeństwa informacyjnego , </t>
    </r>
    <r>
      <rPr>
        <sz val="8"/>
        <rFont val="Arial"/>
        <family val="2"/>
      </rPr>
      <t>Działanie  :.2.</t>
    </r>
    <r>
      <rPr>
        <b/>
        <sz val="8"/>
        <rFont val="Arial"/>
        <family val="2"/>
      </rPr>
      <t xml:space="preserve"> Promocja oi ułatwianie dostępu do usług teleinformatycznych ,</t>
    </r>
    <r>
      <rPr>
        <sz val="8"/>
        <rFont val="Arial"/>
        <family val="2"/>
      </rPr>
      <t>Poddziałanie :7.2.1.</t>
    </r>
    <r>
      <rPr>
        <b/>
        <sz val="8"/>
        <rFont val="Arial"/>
        <family val="2"/>
      </rPr>
      <t>Usługi i aplikacje dla obywateli ,</t>
    </r>
    <r>
      <rPr>
        <sz val="8"/>
        <rFont val="Arial"/>
        <family val="2"/>
      </rPr>
      <t xml:space="preserve">Nazwa zadania :  </t>
    </r>
    <r>
      <rPr>
        <b/>
        <sz val="8"/>
        <rFont val="Arial"/>
        <family val="2"/>
      </rPr>
      <t xml:space="preserve">  " ROZWÓJ   E-usług usprawnieniem administracji w gminie. </t>
    </r>
  </si>
  <si>
    <t>1.6</t>
  </si>
  <si>
    <t>Priorytet:</t>
  </si>
  <si>
    <t>Działanie:</t>
  </si>
  <si>
    <t>Nazwa projektu:</t>
  </si>
  <si>
    <t>Razem wydatki:</t>
  </si>
  <si>
    <t>750-75023</t>
  </si>
  <si>
    <t xml:space="preserve">                  PROGRAM ROZWOJU OBSZARÓW WIEJSKICH   na lata 2007-2013, Działanie 413 "Wdrażanie lokalnych strategii rozwoju  "  zadanie pn : "                                                                                            Przebudowa ulicy Sienkiewicza</t>
  </si>
  <si>
    <t>600-60016-6057,59</t>
  </si>
  <si>
    <t>Program</t>
  </si>
  <si>
    <t>1.11</t>
  </si>
  <si>
    <t>RPO WARMIA MAZURY NA LATA 2007-2013 Oś Proprytetowa 2 - Turystyka; Działanie - 2.1 Wzrost potencjału turystycznego; Poddziałanie - 2.1.5 Dziedzictwo kulturowe   "Wzrost potencjału turystycznego miejscowości Jeziorany poprzez renowację zabytkowej fosy"</t>
  </si>
  <si>
    <t>926-92695-6057,9</t>
  </si>
  <si>
    <t>Wydatki bieżące razem:</t>
  </si>
  <si>
    <t>2.1</t>
  </si>
  <si>
    <t>Priorytet</t>
  </si>
  <si>
    <t>Działanie</t>
  </si>
  <si>
    <t>Nazwa projektu</t>
  </si>
  <si>
    <t>Razem wydatki</t>
  </si>
  <si>
    <t>801-80101</t>
  </si>
  <si>
    <t>...7,9</t>
  </si>
  <si>
    <t>2.2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</si>
  <si>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      PODSTAWÓWKA NA START</t>
  </si>
  <si>
    <t>80101-7,9</t>
  </si>
  <si>
    <t>801-80104</t>
  </si>
  <si>
    <t>2.6</t>
  </si>
  <si>
    <t>853-85395</t>
  </si>
  <si>
    <t>Ogółem (1+2)</t>
  </si>
  <si>
    <t xml:space="preserve">              kredyty  UE:</t>
  </si>
  <si>
    <t>FOSA</t>
  </si>
  <si>
    <t>kanalizacja Radostowo</t>
  </si>
  <si>
    <t xml:space="preserve">wodociąg Studzianka + SUW </t>
  </si>
  <si>
    <t xml:space="preserve">PROGRAM ROZWOJU OBSZARÓW WIEJSKICH, Oś3 Jakość życia na obszarach wiejskich i różnicowanie gospodarki wiejskiej, działanie 3.2.1. Budowa sieci wodociągowej z przyłączami w  STUDZIANCE I etap </t>
  </si>
  <si>
    <t xml:space="preserve">PROGRAM ROZWOJU OBSZARÓW WIEJSKICH, Oś3 Jakość życia na obszarach wiejskich i różnicowanie gospodarki wiejskiej, działanie 3.2.1. Modernizacja stacji uzdatniania wody  w miejscowościach : Franknowo,Radostowo,Wójtówko , Jeziorany </t>
  </si>
  <si>
    <t>010-01010</t>
  </si>
  <si>
    <t>900-90001</t>
  </si>
  <si>
    <t>801-80110</t>
  </si>
  <si>
    <t>801-80120</t>
  </si>
  <si>
    <t xml:space="preserve"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      </t>
  </si>
  <si>
    <t>801-801110</t>
  </si>
  <si>
    <t xml:space="preserve"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różnic  w jakości usług edukacyjnych .Zadanie pn: "MAM PLAN I GO ZREALIZUJĘ "realizator  GIMNAZJUM  </t>
  </si>
  <si>
    <t xml:space="preserve"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różnic  w jakości usług edukacyjnych .Zadanie pn: "MOJA MATURA MÓJ SUKCES " -    realizacja  w LICEUM Ogólnokształcącym </t>
  </si>
  <si>
    <t>POKL AKCJA INOWACJA  SP Radostowo i Franknowo</t>
  </si>
  <si>
    <t>PROGRAM OPERACYJNY KAPITAŁ LUDZKI ,  priorytet IX-  Rozwój wykształcenia i kompetencji w regionach ,  Działanie 9.4 Wysoko wykwalifikowane kadry systemu oświaty; Tytuł" Wykwalifikowana kadra nadzieją na lepsze jutro uczniów SP RADOSTOWO I FRANKNOWO"</t>
  </si>
  <si>
    <t xml:space="preserve"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różnic  w jakości usług edukacyjnych .Zadanie pn: "MAM PLAN I GO ZREALIZUJĘ "realizacja w  GIMNAZJUM  </t>
  </si>
  <si>
    <t xml:space="preserve"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różnic  w jakości usług edukacyjnych .Zadanie pn: "MOJA MATURA MÓJ SUKCES " -realizacja  W LICEUM Ogólnokształcącym </t>
  </si>
  <si>
    <t xml:space="preserve">Program Operacyjny KAPITAŁ LUDZKI,priorytet VII. Promocja integracji społecznej, D z i ł a n i e  7.1. Rozwój i upowszechnianie aktywnej integracji;Poddziałanie 7.1.1. Rozwój i upowszechnianie aktywnej integracji przez OPS  w ramach Projektu systemowego ,realizacja MOPS </t>
  </si>
  <si>
    <r>
      <t xml:space="preserve">PROGRAM ROZWOJU OBSZARÓW WIEJSKICH ,Oś 3 jakość życia na obszarach wiejskich i różnicowanie  gospodarki wiejskiej , Działanie 3.2.1 </t>
    </r>
    <r>
      <rPr>
        <b/>
        <sz val="8"/>
        <rFont val="Arial"/>
        <family val="2"/>
      </rPr>
      <t xml:space="preserve">Budowa kanalizacji sanitarnej i oczyszczalni ścieków w Radostowie </t>
    </r>
  </si>
  <si>
    <t>do 2012</t>
  </si>
  <si>
    <t>Program Operacyjny KAPITAŁ LUDZKI,priorytet IX. Rozwój wykształcenia i kompetencji w regionach, Działanie 9.1 Wyrównywanie szans edukacyjnych i zapewnienie wysokiej jakości usług edukacyjnych świadczonych w systemie oświaty, Poddziałanie 9.1.1 Zmniejszaniie nierówności w stopniu upowszechnienia edukacji przedszkolnej - RÓWNY START W GMINIE JEZIORANY (Przedszkole Radostowo)</t>
  </si>
  <si>
    <t>2014 r</t>
  </si>
  <si>
    <t>Dział</t>
  </si>
  <si>
    <t>Rozdz</t>
  </si>
  <si>
    <t>§**</t>
  </si>
  <si>
    <t>Wydatki majątkowe</t>
  </si>
  <si>
    <t xml:space="preserve">  Wykonanie roku 2013</t>
  </si>
  <si>
    <t>Budżet 2014</t>
  </si>
  <si>
    <t xml:space="preserve">w tym kredyt </t>
  </si>
  <si>
    <t>TRANSPORT I ŁĄCZNOŚĆ</t>
  </si>
  <si>
    <t>Drogi publiczne powiatowe</t>
  </si>
  <si>
    <t xml:space="preserve">Dotacje celowe z budżetu  na finansowanie  lub  dofinansowanie  kosztów realizacji inwestycji i zakupów inwestycyjnych  innych jednostek sektora finansów publicznych </t>
  </si>
  <si>
    <t xml:space="preserve">dotacja dla powiatu  na budowę  drogi  powiatowej Jeziorany - Tłokowo  - porozumienie </t>
  </si>
  <si>
    <t>GOSPODARKA KOMUNALNA I OCHRONA ŚRODOWISKA</t>
  </si>
  <si>
    <t>Gospodarka odpadami</t>
  </si>
  <si>
    <t>Wydatki na zakup i objęcie akcji,wniesienie wkładów do spółek prawa handlowego</t>
  </si>
  <si>
    <t xml:space="preserve">spółka ZGOK w Olsztynie </t>
  </si>
  <si>
    <t>KULTURA I OCHRONA DZIEDZICTWA NARODOWEGO</t>
  </si>
  <si>
    <t>Domy i ośrodki kultury, świetlice i kluby</t>
  </si>
  <si>
    <t xml:space="preserve">Dotacje celowe z budżetu na finansowanie lub dofinansowanie kosztów realizacji inwestycji i zakupów inwestycyjnych innych jednostek sektora finansów publicznych </t>
  </si>
  <si>
    <t>RAZEM</t>
  </si>
  <si>
    <t>108.000 za 2011 + 58.000 za 2013                              na rok 2014-73.000</t>
  </si>
  <si>
    <t>1.1</t>
  </si>
  <si>
    <t>1.5</t>
  </si>
  <si>
    <t>1.7</t>
  </si>
  <si>
    <t>1.8</t>
  </si>
  <si>
    <t>1.9</t>
  </si>
  <si>
    <t>2.3</t>
  </si>
  <si>
    <t>2.4</t>
  </si>
  <si>
    <t>2.5</t>
  </si>
  <si>
    <t>2.7</t>
  </si>
  <si>
    <t>2.8</t>
  </si>
  <si>
    <t xml:space="preserve">pożyczki UE </t>
  </si>
  <si>
    <t>przebudowa nawierzchni Sienkiewicza</t>
  </si>
  <si>
    <t>Rozwój E-usług usprawniem administracji</t>
  </si>
  <si>
    <t>NIE</t>
  </si>
  <si>
    <r>
      <t xml:space="preserve">PROJEKTY STRATEGICZNE W OBSZARZE EDUKACJI SZKOLNEJ ERASMUS+KA2        </t>
    </r>
    <r>
      <rPr>
        <b/>
        <sz val="8"/>
        <rFont val="Arial"/>
        <family val="2"/>
      </rPr>
      <t>MORE WATER, MORE LIFE.</t>
    </r>
  </si>
  <si>
    <t>2.9</t>
  </si>
  <si>
    <t>92601-7,9</t>
  </si>
  <si>
    <t>92695-7,9</t>
  </si>
  <si>
    <t>700-70005</t>
  </si>
  <si>
    <t>900-90095</t>
  </si>
  <si>
    <t>1.2</t>
  </si>
  <si>
    <t>2.0</t>
  </si>
  <si>
    <t>1.10</t>
  </si>
  <si>
    <t>1.12</t>
  </si>
  <si>
    <t>RPO Warmia I Mazury na lata 2007-2013 Oś: Infrastruktura społeczeństwa informacyjnego;Działanie 7.2 Promocja i ułatwienie dostępu do usług teleinforamtycznych; Poddziałanie 7.2.1 Usługi i aplikacje dla obywateli. Rozpowszechnianie usług Ośrodka Sportu i Rekreacji obywatelom Gminy Jeziorany z wykorzystaniem internetu oraz technologii informacyjno-komunikacyjnych. Portal "Aktywna Gmina" usprawnieniem administracji w Gminie Jeziorany</t>
  </si>
  <si>
    <t xml:space="preserve">Załącznik Nr 2A do Uchwały Rady Miejskiej w Jezioranach Nr XXXIV291 /14 w sprawie zmian w budżecie  gminy  na rok 2014  -    POZOSTAŁE WYDATKI MAJĄTKOWE  GMINY </t>
  </si>
  <si>
    <t>Program Operacyjny Infrastruktura i Środowisko 2014 - 2020   Rewitalizacja miasta Jeziorany</t>
  </si>
  <si>
    <t>Program Rozwoju Obszarów Wiejskich na lata 2007 - 2013 Działanie 413 "Wdrażanie lokalnych strategii rozwoju"         Wykonanie ciagu pieszo jezdnego na cmentarzu komunalnym w Jezioranach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</si>
  <si>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różnic  w jakości usług edukacyjnych .Zadanie pn: AKCJA INNOWACJA</t>
  </si>
  <si>
    <t>Program Rozwoju Obszarów wiejskich na lata 2007 - 2013 Działanie 413 Wdrażanie lokalnych strategii rozwoju         Podniesienie atrakcyjności turystycznej miejscowosci Jeziorany poprzez nowoczesny wystrój miasta</t>
  </si>
  <si>
    <t>Program Rozwoju Obszarów Wiejskich na lata 2007 - 2013 Działanie 413 Wdrażanie lokalnych strategii rozwoju "Podniesienie atrakcyhności turystycznej Gminy Jeziorany poprzez organizację dożynek gminnych."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</si>
</sst>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0"/>
      <name val="Arial CE"/>
      <family val="0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sz val="8"/>
      <name val="Times New Roman"/>
      <family val="1"/>
    </font>
    <font>
      <sz val="7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sz val="7"/>
      <name val="Times New Roman"/>
      <family val="1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wrapText="1"/>
      <protection/>
    </xf>
    <xf numFmtId="0" fontId="1" fillId="0" borderId="0" xfId="52" applyFont="1" applyAlignment="1">
      <alignment horizontal="left"/>
      <protection/>
    </xf>
    <xf numFmtId="4" fontId="1" fillId="0" borderId="0" xfId="52" applyNumberFormat="1" applyFont="1">
      <alignment/>
      <protection/>
    </xf>
    <xf numFmtId="0" fontId="1" fillId="0" borderId="0" xfId="52" applyFont="1">
      <alignment/>
      <protection/>
    </xf>
    <xf numFmtId="4" fontId="1" fillId="0" borderId="0" xfId="52" applyNumberFormat="1" applyFont="1">
      <alignment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left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4" fontId="1" fillId="0" borderId="12" xfId="52" applyNumberFormat="1" applyFont="1" applyBorder="1" applyAlignment="1">
      <alignment horizontal="center" vertical="center"/>
      <protection/>
    </xf>
    <xf numFmtId="4" fontId="1" fillId="0" borderId="12" xfId="52" applyNumberFormat="1" applyFont="1" applyBorder="1" applyAlignment="1">
      <alignment horizontal="center" vertical="center"/>
      <protection/>
    </xf>
    <xf numFmtId="4" fontId="1" fillId="0" borderId="14" xfId="52" applyNumberFormat="1" applyFont="1" applyBorder="1" applyAlignment="1">
      <alignment horizontal="center" vertical="center" wrapText="1"/>
      <protection/>
    </xf>
    <xf numFmtId="4" fontId="1" fillId="0" borderId="12" xfId="52" applyNumberFormat="1" applyFont="1" applyBorder="1" applyAlignment="1">
      <alignment horizontal="left" vertical="center"/>
      <protection/>
    </xf>
    <xf numFmtId="4" fontId="1" fillId="0" borderId="13" xfId="52" applyNumberFormat="1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/>
      <protection/>
    </xf>
    <xf numFmtId="0" fontId="4" fillId="0" borderId="15" xfId="52" applyFont="1" applyBorder="1" applyAlignment="1">
      <alignment wrapText="1"/>
      <protection/>
    </xf>
    <xf numFmtId="4" fontId="4" fillId="0" borderId="15" xfId="52" applyNumberFormat="1" applyFont="1" applyBorder="1" applyAlignment="1">
      <alignment horizontal="left"/>
      <protection/>
    </xf>
    <xf numFmtId="0" fontId="4" fillId="0" borderId="0" xfId="52" applyFont="1">
      <alignment/>
      <protection/>
    </xf>
    <xf numFmtId="0" fontId="1" fillId="0" borderId="16" xfId="52" applyFont="1" applyBorder="1" applyAlignment="1">
      <alignment horizontal="left" vertical="center"/>
      <protection/>
    </xf>
    <xf numFmtId="0" fontId="1" fillId="0" borderId="17" xfId="52" applyFont="1" applyBorder="1" applyAlignment="1">
      <alignment horizontal="left"/>
      <protection/>
    </xf>
    <xf numFmtId="0" fontId="1" fillId="0" borderId="16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left" wrapText="1"/>
      <protection/>
    </xf>
    <xf numFmtId="0" fontId="0" fillId="0" borderId="18" xfId="0" applyBorder="1" applyAlignment="1">
      <alignment horizontal="left" wrapText="1"/>
    </xf>
    <xf numFmtId="4" fontId="1" fillId="0" borderId="10" xfId="52" applyNumberFormat="1" applyFont="1" applyBorder="1" applyAlignment="1">
      <alignment horizontal="left"/>
      <protection/>
    </xf>
    <xf numFmtId="3" fontId="1" fillId="0" borderId="10" xfId="52" applyNumberFormat="1" applyFont="1" applyBorder="1" applyAlignment="1">
      <alignment horizontal="left"/>
      <protection/>
    </xf>
    <xf numFmtId="0" fontId="1" fillId="0" borderId="10" xfId="52" applyFont="1" applyBorder="1" applyAlignment="1">
      <alignment horizontal="left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7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1" fillId="0" borderId="10" xfId="52" applyFont="1" applyBorder="1" applyAlignment="1">
      <alignment horizontal="center" wrapText="1"/>
      <protection/>
    </xf>
    <xf numFmtId="4" fontId="1" fillId="0" borderId="10" xfId="52" applyNumberFormat="1" applyFont="1" applyBorder="1">
      <alignment/>
      <protection/>
    </xf>
    <xf numFmtId="4" fontId="1" fillId="0" borderId="10" xfId="52" applyNumberFormat="1" applyFont="1" applyBorder="1" applyAlignment="1">
      <alignment horizontal="center"/>
      <protection/>
    </xf>
    <xf numFmtId="0" fontId="8" fillId="0" borderId="0" xfId="52" applyFont="1">
      <alignment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center" wrapText="1"/>
      <protection/>
    </xf>
    <xf numFmtId="0" fontId="1" fillId="0" borderId="10" xfId="52" applyFont="1" applyBorder="1">
      <alignment/>
      <protection/>
    </xf>
    <xf numFmtId="0" fontId="1" fillId="0" borderId="19" xfId="52" applyFont="1" applyBorder="1">
      <alignment/>
      <protection/>
    </xf>
    <xf numFmtId="0" fontId="4" fillId="0" borderId="20" xfId="52" applyFont="1" applyBorder="1" applyAlignment="1">
      <alignment horizontal="center" vertical="top" wrapText="1"/>
      <protection/>
    </xf>
    <xf numFmtId="0" fontId="1" fillId="0" borderId="10" xfId="52" applyFont="1" applyBorder="1" applyAlignment="1">
      <alignment horizontal="center" vertical="top" wrapText="1"/>
      <protection/>
    </xf>
    <xf numFmtId="4" fontId="4" fillId="0" borderId="10" xfId="52" applyNumberFormat="1" applyFont="1" applyBorder="1" applyAlignment="1">
      <alignment horizontal="left" vertical="top" wrapText="1"/>
      <protection/>
    </xf>
    <xf numFmtId="4" fontId="4" fillId="0" borderId="10" xfId="52" applyNumberFormat="1" applyFont="1" applyBorder="1" applyAlignment="1">
      <alignment horizontal="center" vertical="top" wrapText="1"/>
      <protection/>
    </xf>
    <xf numFmtId="0" fontId="1" fillId="0" borderId="17" xfId="52" applyFont="1" applyBorder="1" applyAlignment="1">
      <alignment wrapText="1"/>
      <protection/>
    </xf>
    <xf numFmtId="4" fontId="1" fillId="0" borderId="17" xfId="52" applyNumberFormat="1" applyFont="1" applyBorder="1" applyAlignment="1">
      <alignment horizontal="left"/>
      <protection/>
    </xf>
    <xf numFmtId="4" fontId="1" fillId="0" borderId="17" xfId="52" applyNumberFormat="1" applyFont="1" applyBorder="1">
      <alignment/>
      <protection/>
    </xf>
    <xf numFmtId="3" fontId="1" fillId="0" borderId="17" xfId="52" applyNumberFormat="1" applyFont="1" applyBorder="1">
      <alignment/>
      <protection/>
    </xf>
    <xf numFmtId="4" fontId="1" fillId="0" borderId="21" xfId="52" applyNumberFormat="1" applyFont="1" applyBorder="1" applyAlignment="1">
      <alignment/>
      <protection/>
    </xf>
    <xf numFmtId="0" fontId="1" fillId="0" borderId="19" xfId="52" applyFont="1" applyBorder="1" applyAlignment="1">
      <alignment wrapText="1"/>
      <protection/>
    </xf>
    <xf numFmtId="4" fontId="1" fillId="0" borderId="19" xfId="52" applyNumberFormat="1" applyFont="1" applyBorder="1">
      <alignment/>
      <protection/>
    </xf>
    <xf numFmtId="3" fontId="1" fillId="0" borderId="19" xfId="52" applyNumberFormat="1" applyFont="1" applyBorder="1">
      <alignment/>
      <protection/>
    </xf>
    <xf numFmtId="4" fontId="1" fillId="0" borderId="22" xfId="52" applyNumberFormat="1" applyFont="1" applyBorder="1" applyAlignment="1">
      <alignment/>
      <protection/>
    </xf>
    <xf numFmtId="0" fontId="4" fillId="0" borderId="17" xfId="52" applyFont="1" applyBorder="1" applyAlignment="1">
      <alignment horizontal="center"/>
      <protection/>
    </xf>
    <xf numFmtId="0" fontId="9" fillId="0" borderId="23" xfId="52" applyFont="1" applyBorder="1" applyAlignment="1">
      <alignment vertical="top" wrapText="1"/>
      <protection/>
    </xf>
    <xf numFmtId="0" fontId="9" fillId="0" borderId="24" xfId="52" applyFont="1" applyBorder="1" applyAlignment="1">
      <alignment vertical="top" wrapText="1"/>
      <protection/>
    </xf>
    <xf numFmtId="0" fontId="1" fillId="0" borderId="24" xfId="52" applyFont="1" applyBorder="1" applyAlignment="1">
      <alignment horizontal="center"/>
      <protection/>
    </xf>
    <xf numFmtId="4" fontId="1" fillId="0" borderId="24" xfId="52" applyNumberFormat="1" applyFont="1" applyBorder="1" applyAlignment="1">
      <alignment horizontal="left"/>
      <protection/>
    </xf>
    <xf numFmtId="4" fontId="1" fillId="0" borderId="24" xfId="52" applyNumberFormat="1" applyFont="1" applyBorder="1" applyAlignment="1">
      <alignment horizontal="center"/>
      <protection/>
    </xf>
    <xf numFmtId="3" fontId="1" fillId="0" borderId="24" xfId="52" applyNumberFormat="1" applyFont="1" applyBorder="1" applyAlignment="1">
      <alignment horizontal="center"/>
      <protection/>
    </xf>
    <xf numFmtId="0" fontId="4" fillId="0" borderId="10" xfId="52" applyFont="1" applyBorder="1" applyAlignment="1">
      <alignment horizontal="center"/>
      <protection/>
    </xf>
    <xf numFmtId="0" fontId="0" fillId="0" borderId="24" xfId="0" applyBorder="1" applyAlignment="1">
      <alignment horizontal="center"/>
    </xf>
    <xf numFmtId="4" fontId="1" fillId="0" borderId="12" xfId="52" applyNumberFormat="1" applyFont="1" applyBorder="1" applyAlignment="1">
      <alignment horizontal="left"/>
      <protection/>
    </xf>
    <xf numFmtId="4" fontId="1" fillId="0" borderId="12" xfId="52" applyNumberFormat="1" applyFont="1" applyBorder="1" applyAlignment="1">
      <alignment horizontal="center"/>
      <protection/>
    </xf>
    <xf numFmtId="0" fontId="1" fillId="0" borderId="12" xfId="52" applyFont="1" applyBorder="1" applyAlignment="1">
      <alignment horizontal="center"/>
      <protection/>
    </xf>
    <xf numFmtId="0" fontId="8" fillId="0" borderId="23" xfId="52" applyFont="1" applyBorder="1" applyAlignment="1">
      <alignment vertical="top" wrapText="1"/>
      <protection/>
    </xf>
    <xf numFmtId="0" fontId="8" fillId="0" borderId="10" xfId="52" applyFont="1" applyBorder="1" applyAlignment="1">
      <alignment vertical="top" wrapText="1"/>
      <protection/>
    </xf>
    <xf numFmtId="0" fontId="8" fillId="0" borderId="24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8" fillId="0" borderId="10" xfId="52" applyFont="1" applyBorder="1" applyAlignment="1">
      <alignment horizontal="center"/>
      <protection/>
    </xf>
    <xf numFmtId="4" fontId="8" fillId="0" borderId="10" xfId="52" applyNumberFormat="1" applyFont="1" applyBorder="1" applyAlignment="1">
      <alignment horizontal="left"/>
      <protection/>
    </xf>
    <xf numFmtId="4" fontId="8" fillId="0" borderId="10" xfId="52" applyNumberFormat="1" applyFont="1" applyBorder="1" applyAlignment="1">
      <alignment horizontal="center"/>
      <protection/>
    </xf>
    <xf numFmtId="1" fontId="1" fillId="0" borderId="24" xfId="52" applyNumberFormat="1" applyFont="1" applyBorder="1" applyAlignment="1">
      <alignment horizontal="center"/>
      <protection/>
    </xf>
    <xf numFmtId="1" fontId="1" fillId="0" borderId="10" xfId="52" applyNumberFormat="1" applyFont="1" applyBorder="1" applyAlignment="1">
      <alignment horizontal="center"/>
      <protection/>
    </xf>
    <xf numFmtId="0" fontId="1" fillId="0" borderId="13" xfId="52" applyFont="1" applyBorder="1" applyAlignment="1">
      <alignment horizontal="center"/>
      <protection/>
    </xf>
    <xf numFmtId="4" fontId="4" fillId="0" borderId="10" xfId="52" applyNumberFormat="1" applyFont="1" applyBorder="1" applyAlignment="1">
      <alignment horizontal="left"/>
      <protection/>
    </xf>
    <xf numFmtId="0" fontId="1" fillId="0" borderId="0" xfId="52" applyFont="1" applyBorder="1">
      <alignment/>
      <protection/>
    </xf>
    <xf numFmtId="4" fontId="4" fillId="0" borderId="0" xfId="52" applyNumberFormat="1" applyFont="1" applyBorder="1" applyAlignment="1">
      <alignment horizontal="left"/>
      <protection/>
    </xf>
    <xf numFmtId="4" fontId="4" fillId="0" borderId="18" xfId="52" applyNumberFormat="1" applyFont="1" applyBorder="1">
      <alignment/>
      <protection/>
    </xf>
    <xf numFmtId="4" fontId="4" fillId="0" borderId="11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wrapText="1"/>
      <protection/>
    </xf>
    <xf numFmtId="4" fontId="4" fillId="0" borderId="25" xfId="52" applyNumberFormat="1" applyFont="1" applyBorder="1">
      <alignment/>
      <protection/>
    </xf>
    <xf numFmtId="3" fontId="1" fillId="0" borderId="0" xfId="52" applyNumberFormat="1" applyFont="1">
      <alignment/>
      <protection/>
    </xf>
    <xf numFmtId="0" fontId="4" fillId="0" borderId="0" xfId="52" applyFont="1" applyAlignment="1">
      <alignment horizontal="left"/>
      <protection/>
    </xf>
    <xf numFmtId="4" fontId="4" fillId="0" borderId="0" xfId="52" applyNumberFormat="1" applyFont="1">
      <alignment/>
      <protection/>
    </xf>
    <xf numFmtId="0" fontId="1" fillId="0" borderId="16" xfId="52" applyFont="1" applyBorder="1" applyAlignment="1">
      <alignment horizontal="left"/>
      <protection/>
    </xf>
    <xf numFmtId="4" fontId="1" fillId="0" borderId="10" xfId="52" applyNumberFormat="1" applyFont="1" applyBorder="1" applyAlignment="1" quotePrefix="1">
      <alignment horizontal="left"/>
      <protection/>
    </xf>
    <xf numFmtId="0" fontId="0" fillId="0" borderId="10" xfId="0" applyBorder="1" applyAlignment="1">
      <alignment horizontal="left"/>
    </xf>
    <xf numFmtId="0" fontId="1" fillId="0" borderId="11" xfId="52" applyFont="1" applyBorder="1" applyAlignment="1">
      <alignment horizontal="left"/>
      <protection/>
    </xf>
    <xf numFmtId="0" fontId="1" fillId="0" borderId="18" xfId="52" applyFont="1" applyBorder="1" applyAlignment="1">
      <alignment horizontal="left"/>
      <protection/>
    </xf>
    <xf numFmtId="0" fontId="0" fillId="0" borderId="18" xfId="0" applyBorder="1" applyAlignment="1">
      <alignment horizontal="left"/>
    </xf>
    <xf numFmtId="0" fontId="4" fillId="0" borderId="16" xfId="52" applyFont="1" applyBorder="1" applyAlignment="1">
      <alignment horizontal="center"/>
      <protection/>
    </xf>
    <xf numFmtId="4" fontId="8" fillId="0" borderId="0" xfId="52" applyNumberFormat="1" applyFont="1">
      <alignment/>
      <protection/>
    </xf>
    <xf numFmtId="4" fontId="14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0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top" wrapText="1"/>
    </xf>
    <xf numFmtId="4" fontId="11" fillId="0" borderId="12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top" wrapText="1"/>
    </xf>
    <xf numFmtId="4" fontId="14" fillId="0" borderId="0" xfId="0" applyNumberFormat="1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1" fillId="0" borderId="12" xfId="0" applyNumberFormat="1" applyFont="1" applyBorder="1" applyAlignment="1">
      <alignment horizontal="center" vertical="top" wrapText="1"/>
    </xf>
    <xf numFmtId="1" fontId="11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0" fontId="14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14" fillId="0" borderId="12" xfId="0" applyNumberFormat="1" applyFont="1" applyBorder="1" applyAlignment="1">
      <alignment horizontal="center" vertical="top" wrapText="1"/>
    </xf>
    <xf numFmtId="4" fontId="16" fillId="0" borderId="10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1" fillId="0" borderId="10" xfId="0" applyFont="1" applyBorder="1" applyAlignment="1">
      <alignment horizontal="left" vertical="top"/>
    </xf>
    <xf numFmtId="0" fontId="15" fillId="0" borderId="10" xfId="0" applyFont="1" applyFill="1" applyBorder="1" applyAlignment="1">
      <alignment vertical="top" wrapText="1"/>
    </xf>
    <xf numFmtId="4" fontId="10" fillId="0" borderId="10" xfId="0" applyNumberFormat="1" applyFon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24" xfId="0" applyBorder="1" applyAlignment="1">
      <alignment vertical="top"/>
    </xf>
    <xf numFmtId="0" fontId="11" fillId="0" borderId="12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center" vertical="top"/>
    </xf>
    <xf numFmtId="4" fontId="14" fillId="0" borderId="10" xfId="0" applyNumberFormat="1" applyFont="1" applyBorder="1" applyAlignment="1">
      <alignment horizontal="center" vertical="top"/>
    </xf>
    <xf numFmtId="4" fontId="16" fillId="0" borderId="10" xfId="0" applyNumberFormat="1" applyFont="1" applyBorder="1" applyAlignment="1">
      <alignment horizontal="center" vertical="top"/>
    </xf>
    <xf numFmtId="0" fontId="11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4" fontId="17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4" fontId="16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vertical="top"/>
    </xf>
    <xf numFmtId="4" fontId="10" fillId="0" borderId="10" xfId="0" applyNumberFormat="1" applyFont="1" applyBorder="1" applyAlignment="1">
      <alignment horizontal="left" vertical="top"/>
    </xf>
    <xf numFmtId="4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left" vertical="top"/>
    </xf>
    <xf numFmtId="4" fontId="11" fillId="0" borderId="10" xfId="0" applyNumberFormat="1" applyFont="1" applyBorder="1" applyAlignment="1">
      <alignment horizontal="center" vertical="top"/>
    </xf>
    <xf numFmtId="4" fontId="15" fillId="0" borderId="10" xfId="0" applyNumberFormat="1" applyFont="1" applyBorder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 wrapText="1"/>
    </xf>
    <xf numFmtId="4" fontId="14" fillId="0" borderId="0" xfId="0" applyNumberFormat="1" applyFont="1" applyAlignment="1">
      <alignment horizontal="left" vertical="top"/>
    </xf>
    <xf numFmtId="4" fontId="4" fillId="0" borderId="26" xfId="52" applyNumberFormat="1" applyFont="1" applyBorder="1" applyAlignment="1">
      <alignment horizontal="center"/>
      <protection/>
    </xf>
    <xf numFmtId="0" fontId="6" fillId="0" borderId="24" xfId="0" applyFont="1" applyBorder="1" applyAlignment="1">
      <alignment horizontal="center"/>
    </xf>
    <xf numFmtId="4" fontId="4" fillId="0" borderId="0" xfId="52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4" fontId="1" fillId="0" borderId="0" xfId="52" applyNumberFormat="1" applyFont="1" applyBorder="1">
      <alignment/>
      <protection/>
    </xf>
    <xf numFmtId="0" fontId="19" fillId="0" borderId="0" xfId="52" applyFont="1" applyBorder="1">
      <alignment/>
      <protection/>
    </xf>
    <xf numFmtId="0" fontId="9" fillId="0" borderId="16" xfId="52" applyFont="1" applyBorder="1" applyAlignment="1">
      <alignment horizontal="center" vertical="center"/>
      <protection/>
    </xf>
    <xf numFmtId="4" fontId="1" fillId="0" borderId="19" xfId="52" applyNumberFormat="1" applyFont="1" applyBorder="1" applyAlignment="1">
      <alignment horizontal="center"/>
      <protection/>
    </xf>
    <xf numFmtId="4" fontId="1" fillId="0" borderId="16" xfId="52" applyNumberFormat="1" applyFont="1" applyBorder="1" applyAlignment="1">
      <alignment horizontal="center"/>
      <protection/>
    </xf>
    <xf numFmtId="3" fontId="1" fillId="0" borderId="19" xfId="52" applyNumberFormat="1" applyFont="1" applyBorder="1" applyAlignment="1">
      <alignment horizontal="center"/>
      <protection/>
    </xf>
    <xf numFmtId="3" fontId="1" fillId="0" borderId="16" xfId="52" applyNumberFormat="1" applyFont="1" applyBorder="1" applyAlignment="1">
      <alignment horizont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/>
      <protection/>
    </xf>
    <xf numFmtId="0" fontId="1" fillId="0" borderId="16" xfId="52" applyFont="1" applyBorder="1" applyAlignment="1">
      <alignment horizontal="center"/>
      <protection/>
    </xf>
    <xf numFmtId="0" fontId="1" fillId="0" borderId="19" xfId="52" applyFont="1" applyBorder="1" applyAlignment="1">
      <alignment horizontal="center" wrapText="1"/>
      <protection/>
    </xf>
    <xf numFmtId="0" fontId="1" fillId="0" borderId="16" xfId="52" applyFont="1" applyBorder="1" applyAlignment="1">
      <alignment horizontal="center" wrapText="1"/>
      <protection/>
    </xf>
    <xf numFmtId="0" fontId="6" fillId="0" borderId="16" xfId="0" applyFont="1" applyBorder="1" applyAlignment="1">
      <alignment horizontal="center"/>
    </xf>
    <xf numFmtId="0" fontId="8" fillId="0" borderId="20" xfId="52" applyFont="1" applyBorder="1" applyAlignment="1">
      <alignment vertical="top" wrapText="1"/>
      <protection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" fillId="0" borderId="29" xfId="52" applyFont="1" applyBorder="1" applyAlignment="1">
      <alignment horizontal="center"/>
      <protection/>
    </xf>
    <xf numFmtId="0" fontId="6" fillId="0" borderId="30" xfId="0" applyFont="1" applyBorder="1" applyAlignment="1">
      <alignment horizontal="center"/>
    </xf>
    <xf numFmtId="0" fontId="8" fillId="0" borderId="31" xfId="52" applyFont="1" applyBorder="1" applyAlignment="1">
      <alignment vertical="top" wrapText="1"/>
      <protection/>
    </xf>
    <xf numFmtId="0" fontId="1" fillId="0" borderId="31" xfId="52" applyFont="1" applyBorder="1" applyAlignment="1">
      <alignment horizontal="center"/>
      <protection/>
    </xf>
    <xf numFmtId="4" fontId="1" fillId="0" borderId="31" xfId="52" applyNumberFormat="1" applyFont="1" applyBorder="1" applyAlignment="1">
      <alignment horizontal="left"/>
      <protection/>
    </xf>
    <xf numFmtId="4" fontId="1" fillId="0" borderId="31" xfId="52" applyNumberFormat="1" applyFont="1" applyBorder="1" applyAlignment="1">
      <alignment horizontal="center"/>
      <protection/>
    </xf>
    <xf numFmtId="0" fontId="1" fillId="0" borderId="32" xfId="52" applyFont="1" applyBorder="1" applyAlignment="1">
      <alignment horizontal="center"/>
      <protection/>
    </xf>
    <xf numFmtId="0" fontId="20" fillId="0" borderId="33" xfId="52" applyFont="1" applyBorder="1" applyAlignment="1">
      <alignment vertical="top" wrapText="1"/>
      <protection/>
    </xf>
    <xf numFmtId="0" fontId="20" fillId="0" borderId="10" xfId="52" applyFont="1" applyBorder="1" applyAlignment="1">
      <alignment vertical="top" wrapText="1"/>
      <protection/>
    </xf>
    <xf numFmtId="0" fontId="6" fillId="0" borderId="34" xfId="0" applyFont="1" applyBorder="1" applyAlignment="1">
      <alignment horizontal="center"/>
    </xf>
    <xf numFmtId="0" fontId="8" fillId="0" borderId="12" xfId="52" applyFont="1" applyBorder="1" applyAlignment="1">
      <alignment vertical="top" wrapText="1"/>
      <protection/>
    </xf>
    <xf numFmtId="0" fontId="1" fillId="0" borderId="35" xfId="52" applyFont="1" applyBorder="1" applyAlignment="1">
      <alignment horizontal="center"/>
      <protection/>
    </xf>
    <xf numFmtId="4" fontId="1" fillId="0" borderId="19" xfId="52" applyNumberFormat="1" applyFont="1" applyBorder="1" applyAlignment="1">
      <alignment horizontal="left"/>
      <protection/>
    </xf>
    <xf numFmtId="0" fontId="9" fillId="0" borderId="0" xfId="52" applyFont="1">
      <alignment/>
      <protection/>
    </xf>
    <xf numFmtId="0" fontId="4" fillId="0" borderId="36" xfId="52" applyFont="1" applyBorder="1">
      <alignment/>
      <protection/>
    </xf>
    <xf numFmtId="4" fontId="4" fillId="0" borderId="16" xfId="52" applyNumberFormat="1" applyFont="1" applyBorder="1" applyAlignment="1">
      <alignment horizontal="left"/>
      <protection/>
    </xf>
    <xf numFmtId="0" fontId="9" fillId="0" borderId="10" xfId="52" applyFont="1" applyBorder="1">
      <alignment/>
      <protection/>
    </xf>
    <xf numFmtId="0" fontId="9" fillId="0" borderId="10" xfId="52" applyFont="1" applyBorder="1" applyAlignment="1">
      <alignment horizontal="center"/>
      <protection/>
    </xf>
    <xf numFmtId="0" fontId="9" fillId="0" borderId="31" xfId="52" applyFont="1" applyBorder="1">
      <alignment/>
      <protection/>
    </xf>
    <xf numFmtId="0" fontId="9" fillId="0" borderId="31" xfId="52" applyFont="1" applyBorder="1" applyAlignment="1">
      <alignment horizontal="center"/>
      <protection/>
    </xf>
    <xf numFmtId="0" fontId="9" fillId="0" borderId="0" xfId="52" applyFont="1" applyAlignment="1">
      <alignment/>
      <protection/>
    </xf>
    <xf numFmtId="0" fontId="9" fillId="0" borderId="37" xfId="52" applyFont="1" applyBorder="1" applyAlignment="1">
      <alignment/>
      <protection/>
    </xf>
    <xf numFmtId="3" fontId="1" fillId="0" borderId="10" xfId="52" applyNumberFormat="1" applyFont="1" applyBorder="1" applyAlignment="1">
      <alignment horizontal="center"/>
      <protection/>
    </xf>
    <xf numFmtId="4" fontId="1" fillId="0" borderId="29" xfId="52" applyNumberFormat="1" applyFont="1" applyBorder="1" applyAlignment="1">
      <alignment horizontal="center"/>
      <protection/>
    </xf>
    <xf numFmtId="0" fontId="1" fillId="0" borderId="31" xfId="52" applyFont="1" applyBorder="1" applyAlignment="1">
      <alignment horizontal="center" wrapText="1"/>
      <protection/>
    </xf>
    <xf numFmtId="4" fontId="1" fillId="0" borderId="31" xfId="52" applyNumberFormat="1" applyFont="1" applyBorder="1">
      <alignment/>
      <protection/>
    </xf>
    <xf numFmtId="3" fontId="1" fillId="0" borderId="31" xfId="52" applyNumberFormat="1" applyFont="1" applyBorder="1" applyAlignment="1">
      <alignment horizontal="center"/>
      <protection/>
    </xf>
    <xf numFmtId="4" fontId="1" fillId="0" borderId="32" xfId="52" applyNumberFormat="1" applyFont="1" applyBorder="1" applyAlignment="1">
      <alignment horizontal="center"/>
      <protection/>
    </xf>
    <xf numFmtId="0" fontId="9" fillId="0" borderId="12" xfId="52" applyFont="1" applyBorder="1" applyAlignment="1">
      <alignment horizontal="center" vertical="center"/>
      <protection/>
    </xf>
    <xf numFmtId="0" fontId="9" fillId="0" borderId="16" xfId="52" applyFont="1" applyBorder="1" applyAlignment="1">
      <alignment horizontal="center" vertical="center"/>
      <protection/>
    </xf>
    <xf numFmtId="0" fontId="9" fillId="0" borderId="24" xfId="52" applyFont="1" applyBorder="1" applyAlignment="1">
      <alignment horizontal="center" vertical="center"/>
      <protection/>
    </xf>
    <xf numFmtId="0" fontId="10" fillId="0" borderId="38" xfId="52" applyFont="1" applyBorder="1" applyAlignment="1">
      <alignment horizontal="center" vertical="top" wrapText="1"/>
      <protection/>
    </xf>
    <xf numFmtId="0" fontId="10" fillId="0" borderId="39" xfId="52" applyFont="1" applyBorder="1" applyAlignment="1">
      <alignment horizontal="center" vertical="top" wrapText="1"/>
      <protection/>
    </xf>
    <xf numFmtId="0" fontId="10" fillId="0" borderId="40" xfId="52" applyFont="1" applyBorder="1" applyAlignment="1">
      <alignment horizontal="center" vertical="top" wrapText="1"/>
      <protection/>
    </xf>
    <xf numFmtId="0" fontId="10" fillId="0" borderId="41" xfId="52" applyFont="1" applyBorder="1" applyAlignment="1">
      <alignment horizontal="center" vertical="top" wrapText="1"/>
      <protection/>
    </xf>
    <xf numFmtId="0" fontId="10" fillId="0" borderId="0" xfId="52" applyFont="1" applyBorder="1" applyAlignment="1">
      <alignment horizontal="center" vertical="top" wrapText="1"/>
      <protection/>
    </xf>
    <xf numFmtId="0" fontId="10" fillId="0" borderId="42" xfId="52" applyFont="1" applyBorder="1" applyAlignment="1">
      <alignment horizontal="center" vertical="top" wrapText="1"/>
      <protection/>
    </xf>
    <xf numFmtId="0" fontId="10" fillId="0" borderId="43" xfId="52" applyFont="1" applyBorder="1" applyAlignment="1">
      <alignment horizontal="center" vertical="top" wrapText="1"/>
      <protection/>
    </xf>
    <xf numFmtId="0" fontId="10" fillId="0" borderId="44" xfId="52" applyFont="1" applyBorder="1" applyAlignment="1">
      <alignment horizontal="center" vertical="top" wrapText="1"/>
      <protection/>
    </xf>
    <xf numFmtId="0" fontId="10" fillId="0" borderId="45" xfId="52" applyFont="1" applyBorder="1" applyAlignment="1">
      <alignment horizontal="center" vertical="top" wrapText="1"/>
      <protection/>
    </xf>
    <xf numFmtId="4" fontId="4" fillId="0" borderId="46" xfId="52" applyNumberFormat="1" applyFont="1" applyBorder="1" applyAlignment="1">
      <alignment horizontal="center"/>
      <protection/>
    </xf>
    <xf numFmtId="4" fontId="4" fillId="0" borderId="47" xfId="52" applyNumberFormat="1" applyFont="1" applyBorder="1" applyAlignment="1">
      <alignment horizontal="center"/>
      <protection/>
    </xf>
    <xf numFmtId="4" fontId="4" fillId="0" borderId="26" xfId="52" applyNumberFormat="1" applyFont="1" applyBorder="1" applyAlignment="1">
      <alignment horizontal="center"/>
      <protection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4" fillId="0" borderId="12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0" fillId="0" borderId="24" xfId="0" applyBorder="1" applyAlignment="1">
      <alignment horizontal="center"/>
    </xf>
    <xf numFmtId="0" fontId="10" fillId="0" borderId="13" xfId="52" applyFont="1" applyBorder="1" applyAlignment="1">
      <alignment horizontal="center" vertical="top" wrapText="1"/>
      <protection/>
    </xf>
    <xf numFmtId="0" fontId="11" fillId="0" borderId="50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51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52" xfId="0" applyFont="1" applyBorder="1" applyAlignment="1">
      <alignment vertical="top" wrapText="1"/>
    </xf>
    <xf numFmtId="0" fontId="11" fillId="0" borderId="53" xfId="0" applyFont="1" applyBorder="1" applyAlignment="1">
      <alignment vertical="top" wrapText="1"/>
    </xf>
    <xf numFmtId="4" fontId="1" fillId="0" borderId="19" xfId="52" applyNumberFormat="1" applyFont="1" applyBorder="1" applyAlignment="1">
      <alignment horizontal="center"/>
      <protection/>
    </xf>
    <xf numFmtId="4" fontId="1" fillId="0" borderId="16" xfId="52" applyNumberFormat="1" applyFont="1" applyBorder="1" applyAlignment="1">
      <alignment horizontal="center"/>
      <protection/>
    </xf>
    <xf numFmtId="3" fontId="1" fillId="0" borderId="19" xfId="52" applyNumberFormat="1" applyFont="1" applyBorder="1" applyAlignment="1">
      <alignment horizontal="center"/>
      <protection/>
    </xf>
    <xf numFmtId="3" fontId="1" fillId="0" borderId="16" xfId="52" applyNumberFormat="1" applyFont="1" applyBorder="1" applyAlignment="1">
      <alignment horizont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6" xfId="52" applyFont="1" applyBorder="1" applyAlignment="1">
      <alignment horizontal="center" vertical="center"/>
      <protection/>
    </xf>
    <xf numFmtId="0" fontId="4" fillId="0" borderId="22" xfId="52" applyFont="1" applyBorder="1" applyAlignment="1">
      <alignment horizontal="center" vertical="top" wrapText="1"/>
      <protection/>
    </xf>
    <xf numFmtId="0" fontId="4" fillId="0" borderId="54" xfId="52" applyFont="1" applyBorder="1" applyAlignment="1">
      <alignment horizontal="center" vertical="top" wrapText="1"/>
      <protection/>
    </xf>
    <xf numFmtId="0" fontId="4" fillId="0" borderId="0" xfId="52" applyFont="1" applyBorder="1" applyAlignment="1">
      <alignment horizontal="center" vertical="top" wrapText="1"/>
      <protection/>
    </xf>
    <xf numFmtId="0" fontId="4" fillId="0" borderId="51" xfId="52" applyFont="1" applyBorder="1" applyAlignment="1">
      <alignment horizontal="center" vertical="top" wrapText="1"/>
      <protection/>
    </xf>
    <xf numFmtId="0" fontId="4" fillId="0" borderId="20" xfId="52" applyFont="1" applyBorder="1" applyAlignment="1">
      <alignment horizontal="center" vertical="top" wrapText="1"/>
      <protection/>
    </xf>
    <xf numFmtId="0" fontId="4" fillId="0" borderId="55" xfId="52" applyFont="1" applyBorder="1" applyAlignment="1">
      <alignment horizontal="center" vertical="top" wrapText="1"/>
      <protection/>
    </xf>
    <xf numFmtId="0" fontId="4" fillId="0" borderId="56" xfId="52" applyFont="1" applyBorder="1" applyAlignment="1">
      <alignment horizontal="center" vertical="top" wrapText="1"/>
      <protection/>
    </xf>
    <xf numFmtId="0" fontId="4" fillId="0" borderId="57" xfId="52" applyFont="1" applyBorder="1" applyAlignment="1">
      <alignment horizontal="center" vertical="top" wrapText="1"/>
      <protection/>
    </xf>
    <xf numFmtId="0" fontId="1" fillId="0" borderId="19" xfId="52" applyFont="1" applyBorder="1" applyAlignment="1">
      <alignment horizontal="center"/>
      <protection/>
    </xf>
    <xf numFmtId="0" fontId="1" fillId="0" borderId="16" xfId="52" applyFont="1" applyBorder="1" applyAlignment="1">
      <alignment horizontal="center"/>
      <protection/>
    </xf>
    <xf numFmtId="0" fontId="1" fillId="0" borderId="19" xfId="52" applyFont="1" applyBorder="1" applyAlignment="1">
      <alignment horizontal="center" wrapText="1"/>
      <protection/>
    </xf>
    <xf numFmtId="0" fontId="1" fillId="0" borderId="16" xfId="52" applyFont="1" applyBorder="1" applyAlignment="1">
      <alignment horizontal="center" wrapText="1"/>
      <protection/>
    </xf>
    <xf numFmtId="0" fontId="1" fillId="0" borderId="11" xfId="52" applyFont="1" applyBorder="1" applyAlignment="1">
      <alignment horizontal="left" wrapText="1"/>
      <protection/>
    </xf>
    <xf numFmtId="0" fontId="0" fillId="0" borderId="18" xfId="0" applyBorder="1" applyAlignment="1">
      <alignment horizontal="left" wrapText="1"/>
    </xf>
    <xf numFmtId="0" fontId="4" fillId="0" borderId="13" xfId="52" applyFont="1" applyBorder="1" applyAlignment="1">
      <alignment horizontal="center" wrapText="1"/>
      <protection/>
    </xf>
    <xf numFmtId="0" fontId="7" fillId="0" borderId="50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8" fillId="0" borderId="12" xfId="52" applyFont="1" applyBorder="1" applyAlignment="1">
      <alignment horizontal="center" vertical="top"/>
      <protection/>
    </xf>
    <xf numFmtId="0" fontId="8" fillId="0" borderId="16" xfId="52" applyFont="1" applyBorder="1" applyAlignment="1">
      <alignment horizontal="center" vertical="top"/>
      <protection/>
    </xf>
    <xf numFmtId="0" fontId="1" fillId="0" borderId="1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4" fillId="0" borderId="50" xfId="52" applyFont="1" applyBorder="1" applyAlignment="1">
      <alignment horizontal="center" wrapText="1"/>
      <protection/>
    </xf>
    <xf numFmtId="0" fontId="4" fillId="0" borderId="20" xfId="52" applyFont="1" applyBorder="1" applyAlignment="1">
      <alignment horizontal="center" wrapText="1"/>
      <protection/>
    </xf>
    <xf numFmtId="0" fontId="4" fillId="0" borderId="0" xfId="52" applyFont="1" applyBorder="1" applyAlignment="1">
      <alignment horizontal="center" wrapText="1"/>
      <protection/>
    </xf>
    <xf numFmtId="0" fontId="4" fillId="0" borderId="23" xfId="52" applyFont="1" applyBorder="1" applyAlignment="1">
      <alignment horizontal="center" wrapText="1"/>
      <protection/>
    </xf>
    <xf numFmtId="0" fontId="4" fillId="0" borderId="52" xfId="52" applyFont="1" applyBorder="1" applyAlignment="1">
      <alignment horizontal="center" wrapText="1"/>
      <protection/>
    </xf>
    <xf numFmtId="0" fontId="1" fillId="0" borderId="12" xfId="52" applyFont="1" applyBorder="1" applyAlignment="1">
      <alignment horizontal="center" vertical="center"/>
      <protection/>
    </xf>
    <xf numFmtId="4" fontId="1" fillId="0" borderId="58" xfId="52" applyNumberFormat="1" applyFont="1" applyBorder="1" applyAlignment="1">
      <alignment horizontal="center" vertical="center" wrapText="1"/>
      <protection/>
    </xf>
    <xf numFmtId="4" fontId="6" fillId="0" borderId="58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4" fillId="0" borderId="59" xfId="52" applyFont="1" applyBorder="1" applyAlignment="1">
      <alignment horizontal="center"/>
      <protection/>
    </xf>
    <xf numFmtId="0" fontId="4" fillId="0" borderId="60" xfId="52" applyFont="1" applyBorder="1" applyAlignment="1">
      <alignment horizontal="center"/>
      <protection/>
    </xf>
    <xf numFmtId="0" fontId="1" fillId="0" borderId="11" xfId="52" applyFont="1" applyBorder="1" applyAlignment="1">
      <alignment horizontal="left"/>
      <protection/>
    </xf>
    <xf numFmtId="0" fontId="1" fillId="0" borderId="18" xfId="52" applyFont="1" applyBorder="1" applyAlignment="1">
      <alignment horizontal="left"/>
      <protection/>
    </xf>
    <xf numFmtId="0" fontId="1" fillId="0" borderId="13" xfId="52" applyFont="1" applyBorder="1" applyAlignment="1">
      <alignment horizontal="left" wrapText="1"/>
      <protection/>
    </xf>
    <xf numFmtId="0" fontId="0" fillId="0" borderId="5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0" fillId="0" borderId="53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0" borderId="19" xfId="52" applyFont="1" applyBorder="1" applyAlignment="1">
      <alignment horizontal="center"/>
      <protection/>
    </xf>
    <xf numFmtId="0" fontId="4" fillId="0" borderId="24" xfId="52" applyFont="1" applyBorder="1" applyAlignment="1">
      <alignment horizontal="center"/>
      <protection/>
    </xf>
    <xf numFmtId="0" fontId="14" fillId="0" borderId="0" xfId="0" applyFont="1" applyAlignment="1">
      <alignment horizontal="center" vertical="top" wrapText="1"/>
    </xf>
    <xf numFmtId="0" fontId="14" fillId="0" borderId="52" xfId="0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center" vertical="top" wrapText="1"/>
    </xf>
    <xf numFmtId="0" fontId="11" fillId="0" borderId="16" xfId="0" applyNumberFormat="1" applyFont="1" applyBorder="1" applyAlignment="1">
      <alignment horizontal="center" vertical="top" wrapText="1"/>
    </xf>
    <xf numFmtId="0" fontId="11" fillId="0" borderId="24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vertical="top"/>
    </xf>
    <xf numFmtId="0" fontId="14" fillId="0" borderId="16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0" fontId="10" fillId="0" borderId="13" xfId="52" applyFont="1" applyBorder="1" applyAlignment="1">
      <alignment horizontal="center" vertical="top"/>
      <protection/>
    </xf>
    <xf numFmtId="0" fontId="11" fillId="0" borderId="50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0" fontId="11" fillId="0" borderId="52" xfId="0" applyFont="1" applyBorder="1" applyAlignment="1">
      <alignment horizontal="center" vertical="top"/>
    </xf>
    <xf numFmtId="0" fontId="11" fillId="0" borderId="5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52" xfId="0" applyFont="1" applyBorder="1" applyAlignment="1">
      <alignment horizontal="center" vertical="top" wrapText="1"/>
    </xf>
    <xf numFmtId="0" fontId="4" fillId="0" borderId="61" xfId="52" applyFont="1" applyBorder="1" applyAlignment="1">
      <alignment horizontal="center"/>
      <protection/>
    </xf>
    <xf numFmtId="0" fontId="4" fillId="0" borderId="62" xfId="52" applyFont="1" applyBorder="1" applyAlignment="1">
      <alignment horizontal="center"/>
      <protection/>
    </xf>
    <xf numFmtId="0" fontId="4" fillId="0" borderId="63" xfId="52" applyFont="1" applyBorder="1" applyAlignment="1">
      <alignment horizontal="center" vertical="top" wrapText="1"/>
      <protection/>
    </xf>
    <xf numFmtId="0" fontId="7" fillId="0" borderId="39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52" xfId="0" applyFont="1" applyBorder="1" applyAlignment="1">
      <alignment vertical="top" wrapText="1"/>
    </xf>
    <xf numFmtId="0" fontId="7" fillId="0" borderId="64" xfId="0" applyFont="1" applyBorder="1" applyAlignment="1">
      <alignment vertical="top" wrapText="1"/>
    </xf>
    <xf numFmtId="0" fontId="21" fillId="0" borderId="39" xfId="0" applyFont="1" applyBorder="1" applyAlignment="1">
      <alignment vertical="top" wrapText="1"/>
    </xf>
    <xf numFmtId="0" fontId="21" fillId="0" borderId="65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51" xfId="0" applyFont="1" applyBorder="1" applyAlignment="1">
      <alignment vertical="top" wrapText="1"/>
    </xf>
    <xf numFmtId="0" fontId="21" fillId="0" borderId="23" xfId="0" applyFont="1" applyBorder="1" applyAlignment="1">
      <alignment vertical="top" wrapText="1"/>
    </xf>
    <xf numFmtId="0" fontId="21" fillId="0" borderId="52" xfId="0" applyFont="1" applyBorder="1" applyAlignment="1">
      <alignment vertical="top" wrapText="1"/>
    </xf>
    <xf numFmtId="0" fontId="21" fillId="0" borderId="53" xfId="0" applyFont="1" applyBorder="1" applyAlignment="1">
      <alignment vertical="top" wrapText="1"/>
    </xf>
    <xf numFmtId="0" fontId="9" fillId="0" borderId="11" xfId="52" applyFont="1" applyBorder="1" applyAlignment="1">
      <alignment/>
      <protection/>
    </xf>
    <xf numFmtId="0" fontId="0" fillId="0" borderId="18" xfId="0" applyBorder="1" applyAlignment="1">
      <alignment/>
    </xf>
    <xf numFmtId="0" fontId="1" fillId="0" borderId="66" xfId="52" applyFont="1" applyBorder="1" applyAlignment="1">
      <alignment horizontal="center" vertical="top"/>
      <protection/>
    </xf>
    <xf numFmtId="0" fontId="0" fillId="0" borderId="67" xfId="0" applyBorder="1" applyAlignment="1">
      <alignment horizontal="center" vertical="top"/>
    </xf>
    <xf numFmtId="0" fontId="0" fillId="0" borderId="68" xfId="0" applyBorder="1" applyAlignment="1">
      <alignment horizontal="center" vertical="top"/>
    </xf>
    <xf numFmtId="0" fontId="1" fillId="0" borderId="63" xfId="52" applyFont="1" applyBorder="1" applyAlignment="1">
      <alignment horizontal="center" vertical="top"/>
      <protection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0" xfId="0" applyAlignment="1">
      <alignment vertical="top"/>
    </xf>
    <xf numFmtId="0" fontId="0" fillId="0" borderId="4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64" xfId="0" applyBorder="1" applyAlignment="1">
      <alignment vertical="top"/>
    </xf>
    <xf numFmtId="0" fontId="1" fillId="0" borderId="11" xfId="52" applyFont="1" applyBorder="1" applyAlignment="1">
      <alignment horizontal="center"/>
      <protection/>
    </xf>
    <xf numFmtId="0" fontId="1" fillId="0" borderId="18" xfId="52" applyFont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6"/>
  <sheetViews>
    <sheetView view="pageLayout" workbookViewId="0" topLeftCell="A181">
      <selection activeCell="C126" sqref="C126:P129"/>
    </sheetView>
  </sheetViews>
  <sheetFormatPr defaultColWidth="10.25390625" defaultRowHeight="12.75"/>
  <cols>
    <col min="1" max="1" width="3.625" style="1" bestFit="1" customWidth="1"/>
    <col min="2" max="2" width="10.125" style="1" customWidth="1"/>
    <col min="3" max="3" width="4.375" style="1" customWidth="1"/>
    <col min="4" max="4" width="6.75390625" style="2" customWidth="1"/>
    <col min="5" max="5" width="10.75390625" style="3" customWidth="1"/>
    <col min="6" max="6" width="9.75390625" style="1" customWidth="1"/>
    <col min="7" max="7" width="10.875" style="1" customWidth="1"/>
    <col min="8" max="8" width="10.00390625" style="1" customWidth="1"/>
    <col min="9" max="9" width="9.875" style="1" customWidth="1"/>
    <col min="10" max="10" width="9.75390625" style="1" customWidth="1"/>
    <col min="11" max="11" width="4.00390625" style="1" customWidth="1"/>
    <col min="12" max="12" width="8.375" style="1" customWidth="1"/>
    <col min="13" max="13" width="11.00390625" style="1" customWidth="1"/>
    <col min="14" max="14" width="9.25390625" style="1" customWidth="1"/>
    <col min="15" max="15" width="4.25390625" style="1" customWidth="1"/>
    <col min="16" max="16" width="10.375" style="1" customWidth="1"/>
    <col min="17" max="16384" width="10.25390625" style="1" customWidth="1"/>
  </cols>
  <sheetData>
    <row r="1" spans="10:12" ht="11.25">
      <c r="J1" s="4"/>
      <c r="K1" s="5"/>
      <c r="L1" s="4"/>
    </row>
    <row r="2" spans="1:16" ht="29.25" customHeight="1">
      <c r="A2" s="280" t="s">
        <v>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</row>
    <row r="3" spans="10:12" ht="11.25" customHeight="1">
      <c r="J3" s="6">
        <f>J11+J12</f>
        <v>0</v>
      </c>
      <c r="L3" s="6"/>
    </row>
    <row r="4" spans="1:16" ht="11.25">
      <c r="A4" s="278" t="s">
        <v>1</v>
      </c>
      <c r="B4" s="278" t="s">
        <v>2</v>
      </c>
      <c r="C4" s="279" t="s">
        <v>3</v>
      </c>
      <c r="D4" s="279" t="s">
        <v>4</v>
      </c>
      <c r="E4" s="281" t="s">
        <v>5</v>
      </c>
      <c r="F4" s="278" t="s">
        <v>6</v>
      </c>
      <c r="G4" s="278"/>
      <c r="H4" s="278" t="s">
        <v>7</v>
      </c>
      <c r="I4" s="278"/>
      <c r="J4" s="278"/>
      <c r="K4" s="278"/>
      <c r="L4" s="278"/>
      <c r="M4" s="278"/>
      <c r="N4" s="278"/>
      <c r="O4" s="278"/>
      <c r="P4" s="278"/>
    </row>
    <row r="5" spans="1:16" ht="11.25">
      <c r="A5" s="278"/>
      <c r="B5" s="278"/>
      <c r="C5" s="279"/>
      <c r="D5" s="279"/>
      <c r="E5" s="281"/>
      <c r="F5" s="279" t="s">
        <v>8</v>
      </c>
      <c r="G5" s="279" t="s">
        <v>9</v>
      </c>
      <c r="H5" s="278" t="s">
        <v>10</v>
      </c>
      <c r="I5" s="278"/>
      <c r="J5" s="278"/>
      <c r="K5" s="278"/>
      <c r="L5" s="278"/>
      <c r="M5" s="278"/>
      <c r="N5" s="278"/>
      <c r="O5" s="278"/>
      <c r="P5" s="278"/>
    </row>
    <row r="6" spans="1:16" ht="11.25">
      <c r="A6" s="278"/>
      <c r="B6" s="278"/>
      <c r="C6" s="279"/>
      <c r="D6" s="279"/>
      <c r="E6" s="281"/>
      <c r="F6" s="279"/>
      <c r="G6" s="279"/>
      <c r="H6" s="279" t="s">
        <v>11</v>
      </c>
      <c r="I6" s="278" t="s">
        <v>12</v>
      </c>
      <c r="J6" s="278"/>
      <c r="K6" s="278"/>
      <c r="L6" s="278"/>
      <c r="M6" s="278"/>
      <c r="N6" s="278"/>
      <c r="O6" s="278"/>
      <c r="P6" s="278"/>
    </row>
    <row r="7" spans="1:16" ht="14.25" customHeight="1">
      <c r="A7" s="278"/>
      <c r="B7" s="278"/>
      <c r="C7" s="279"/>
      <c r="D7" s="279"/>
      <c r="E7" s="281"/>
      <c r="F7" s="279"/>
      <c r="G7" s="279"/>
      <c r="H7" s="279"/>
      <c r="I7" s="278" t="s">
        <v>13</v>
      </c>
      <c r="J7" s="278"/>
      <c r="K7" s="278"/>
      <c r="L7" s="278"/>
      <c r="M7" s="278" t="s">
        <v>14</v>
      </c>
      <c r="N7" s="278"/>
      <c r="O7" s="278"/>
      <c r="P7" s="278"/>
    </row>
    <row r="8" spans="1:16" ht="12.75" customHeight="1">
      <c r="A8" s="278"/>
      <c r="B8" s="278"/>
      <c r="C8" s="279"/>
      <c r="D8" s="279"/>
      <c r="E8" s="281"/>
      <c r="F8" s="279"/>
      <c r="G8" s="279"/>
      <c r="H8" s="279"/>
      <c r="I8" s="279" t="s">
        <v>15</v>
      </c>
      <c r="J8" s="278" t="s">
        <v>16</v>
      </c>
      <c r="K8" s="278"/>
      <c r="L8" s="278"/>
      <c r="M8" s="279" t="s">
        <v>17</v>
      </c>
      <c r="N8" s="279" t="s">
        <v>16</v>
      </c>
      <c r="O8" s="279"/>
      <c r="P8" s="279"/>
    </row>
    <row r="9" spans="1:16" ht="53.25" customHeight="1">
      <c r="A9" s="278"/>
      <c r="B9" s="278"/>
      <c r="C9" s="279"/>
      <c r="D9" s="279"/>
      <c r="E9" s="281"/>
      <c r="F9" s="279"/>
      <c r="G9" s="279"/>
      <c r="H9" s="279"/>
      <c r="I9" s="279"/>
      <c r="J9" s="7" t="s">
        <v>18</v>
      </c>
      <c r="K9" s="7" t="s">
        <v>19</v>
      </c>
      <c r="L9" s="7" t="s">
        <v>20</v>
      </c>
      <c r="M9" s="279"/>
      <c r="N9" s="8" t="s">
        <v>18</v>
      </c>
      <c r="O9" s="7" t="s">
        <v>19</v>
      </c>
      <c r="P9" s="7" t="s">
        <v>21</v>
      </c>
    </row>
    <row r="10" spans="1:16" ht="7.5" customHeight="1">
      <c r="A10" s="9">
        <v>1</v>
      </c>
      <c r="B10" s="9">
        <v>2</v>
      </c>
      <c r="C10" s="9">
        <v>3</v>
      </c>
      <c r="D10" s="10">
        <v>4</v>
      </c>
      <c r="E10" s="11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12">
        <v>14</v>
      </c>
      <c r="O10" s="9">
        <v>15</v>
      </c>
      <c r="P10" s="9">
        <v>16</v>
      </c>
    </row>
    <row r="11" spans="1:16" ht="15.75" customHeight="1">
      <c r="A11" s="13"/>
      <c r="B11" s="13"/>
      <c r="C11" s="14"/>
      <c r="D11" s="261" t="s">
        <v>22</v>
      </c>
      <c r="E11" s="262"/>
      <c r="F11" s="263"/>
      <c r="G11" s="15"/>
      <c r="H11" s="15"/>
      <c r="I11" s="15"/>
      <c r="J11" s="16"/>
      <c r="K11" s="13"/>
      <c r="L11" s="13"/>
      <c r="M11" s="13"/>
      <c r="N11" s="14">
        <v>0</v>
      </c>
      <c r="O11" s="13"/>
      <c r="P11" s="13"/>
    </row>
    <row r="12" spans="1:16" ht="14.25" customHeight="1">
      <c r="A12" s="13"/>
      <c r="B12" s="13"/>
      <c r="C12" s="14"/>
      <c r="D12" s="17"/>
      <c r="E12" s="18" t="s">
        <v>23</v>
      </c>
      <c r="F12" s="15"/>
      <c r="G12" s="15"/>
      <c r="H12" s="15"/>
      <c r="I12" s="15"/>
      <c r="J12" s="16"/>
      <c r="K12" s="13"/>
      <c r="L12" s="13"/>
      <c r="M12" s="13"/>
      <c r="N12" s="19"/>
      <c r="O12" s="13"/>
      <c r="P12" s="13"/>
    </row>
    <row r="13" spans="1:16" s="23" customFormat="1" ht="24" customHeight="1">
      <c r="A13" s="20">
        <v>1</v>
      </c>
      <c r="B13" s="21" t="s">
        <v>24</v>
      </c>
      <c r="C13" s="264" t="s">
        <v>25</v>
      </c>
      <c r="D13" s="265"/>
      <c r="E13" s="22">
        <f>E18+E26+E42+E50+E59+E75+E83+E91+E99+E107+E114+E33+E67</f>
        <v>18316720.459999997</v>
      </c>
      <c r="F13" s="22">
        <f aca="true" t="shared" si="0" ref="F13:P13">F18+F26+F42+F50+F59+F75+F83+F91+F99+F107+F114+F33+F67</f>
        <v>5232447.75</v>
      </c>
      <c r="G13" s="22">
        <f t="shared" si="0"/>
        <v>11447521.7</v>
      </c>
      <c r="H13" s="22">
        <f t="shared" si="0"/>
        <v>6211424.4</v>
      </c>
      <c r="I13" s="22">
        <f t="shared" si="0"/>
        <v>1693228.24</v>
      </c>
      <c r="J13" s="22">
        <f t="shared" si="0"/>
        <v>1506399.16</v>
      </c>
      <c r="K13" s="22">
        <f t="shared" si="0"/>
        <v>0</v>
      </c>
      <c r="L13" s="22">
        <f t="shared" si="0"/>
        <v>186829.08000000002</v>
      </c>
      <c r="M13" s="22">
        <f t="shared" si="0"/>
        <v>4518196.16</v>
      </c>
      <c r="N13" s="22">
        <f t="shared" si="0"/>
        <v>439702</v>
      </c>
      <c r="O13" s="22">
        <f t="shared" si="0"/>
        <v>0</v>
      </c>
      <c r="P13" s="22">
        <f t="shared" si="0"/>
        <v>4078494.16</v>
      </c>
    </row>
    <row r="14" spans="1:16" ht="12.75">
      <c r="A14" s="24"/>
      <c r="B14" s="25" t="s">
        <v>26</v>
      </c>
      <c r="C14" s="245" t="s">
        <v>59</v>
      </c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</row>
    <row r="15" spans="1:16" ht="9.75" customHeight="1">
      <c r="A15" s="229" t="s">
        <v>98</v>
      </c>
      <c r="B15" s="25" t="s">
        <v>29</v>
      </c>
      <c r="C15" s="247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</row>
    <row r="16" spans="1:16" ht="11.25" customHeight="1">
      <c r="A16" s="230"/>
      <c r="B16" s="25" t="s">
        <v>30</v>
      </c>
      <c r="C16" s="247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</row>
    <row r="17" spans="1:16" ht="11.25" customHeight="1">
      <c r="A17" s="230"/>
      <c r="B17" s="25" t="s">
        <v>31</v>
      </c>
      <c r="C17" s="249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</row>
    <row r="18" spans="1:16" ht="23.25" customHeight="1">
      <c r="A18" s="230"/>
      <c r="B18" s="25" t="s">
        <v>32</v>
      </c>
      <c r="C18" s="243" t="s">
        <v>61</v>
      </c>
      <c r="D18" s="244"/>
      <c r="E18" s="29">
        <f>E19+E20</f>
        <v>498216.98</v>
      </c>
      <c r="F18" s="29">
        <f>F19+F20</f>
        <v>273119.48</v>
      </c>
      <c r="G18" s="29">
        <f>G19+G20</f>
        <v>225097.5</v>
      </c>
      <c r="H18" s="29">
        <f>I18+M18</f>
        <v>8000</v>
      </c>
      <c r="I18" s="29">
        <f>J18+K18+L18</f>
        <v>8000</v>
      </c>
      <c r="J18" s="29">
        <v>8000</v>
      </c>
      <c r="K18" s="30"/>
      <c r="L18" s="29"/>
      <c r="M18" s="29">
        <f>N18+O18+P18</f>
        <v>0</v>
      </c>
      <c r="N18" s="29">
        <v>0</v>
      </c>
      <c r="O18" s="30"/>
      <c r="P18" s="29"/>
    </row>
    <row r="19" spans="1:16" ht="15" customHeight="1">
      <c r="A19" s="230"/>
      <c r="B19" s="25">
        <v>2013</v>
      </c>
      <c r="C19" s="27"/>
      <c r="D19" s="28"/>
      <c r="E19" s="29">
        <f>F19+G19</f>
        <v>490216.98</v>
      </c>
      <c r="F19" s="29">
        <v>265119.48</v>
      </c>
      <c r="G19" s="29">
        <v>225097.5</v>
      </c>
      <c r="H19" s="29"/>
      <c r="I19" s="29"/>
      <c r="J19" s="29"/>
      <c r="K19" s="30"/>
      <c r="L19" s="29"/>
      <c r="M19" s="29"/>
      <c r="N19" s="29"/>
      <c r="O19" s="30"/>
      <c r="P19" s="29"/>
    </row>
    <row r="20" spans="1:16" ht="16.5" customHeight="1">
      <c r="A20" s="230"/>
      <c r="B20" s="25">
        <v>2014</v>
      </c>
      <c r="C20" s="27"/>
      <c r="D20" s="28"/>
      <c r="E20" s="29">
        <f>F20+G20</f>
        <v>8000</v>
      </c>
      <c r="F20" s="29">
        <f>I18</f>
        <v>8000</v>
      </c>
      <c r="G20" s="29">
        <f>L18</f>
        <v>0</v>
      </c>
      <c r="H20" s="29"/>
      <c r="I20" s="29"/>
      <c r="J20" s="29"/>
      <c r="K20" s="30"/>
      <c r="L20" s="29"/>
      <c r="M20" s="29"/>
      <c r="N20" s="29"/>
      <c r="O20" s="30"/>
      <c r="P20" s="29"/>
    </row>
    <row r="21" spans="1:16" ht="11.25">
      <c r="A21" s="230"/>
      <c r="B21" s="33"/>
      <c r="C21" s="34"/>
      <c r="D21" s="35"/>
      <c r="E21" s="29"/>
      <c r="F21" s="36"/>
      <c r="G21" s="36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11.25" customHeight="1">
      <c r="A22" s="26"/>
      <c r="B22" s="25" t="s">
        <v>26</v>
      </c>
      <c r="C22" s="245" t="s">
        <v>60</v>
      </c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</row>
    <row r="23" spans="1:16" ht="11.25" customHeight="1">
      <c r="A23" s="26"/>
      <c r="B23" s="25" t="s">
        <v>29</v>
      </c>
      <c r="C23" s="247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</row>
    <row r="24" spans="1:16" s="38" customFormat="1" ht="11.25" customHeight="1">
      <c r="A24" s="251" t="s">
        <v>118</v>
      </c>
      <c r="B24" s="25" t="s">
        <v>30</v>
      </c>
      <c r="C24" s="247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</row>
    <row r="25" spans="1:16" s="38" customFormat="1" ht="11.25" customHeight="1">
      <c r="A25" s="252"/>
      <c r="B25" s="25" t="s">
        <v>31</v>
      </c>
      <c r="C25" s="249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</row>
    <row r="26" spans="1:16" s="38" customFormat="1" ht="11.25" customHeight="1">
      <c r="A26" s="252"/>
      <c r="B26" s="25" t="s">
        <v>32</v>
      </c>
      <c r="C26" s="253" t="s">
        <v>61</v>
      </c>
      <c r="D26" s="254"/>
      <c r="E26" s="29">
        <f>E27+E28</f>
        <v>316965.2</v>
      </c>
      <c r="F26" s="29">
        <f>F27+F28</f>
        <v>118643.7</v>
      </c>
      <c r="G26" s="29">
        <f>G27+G28</f>
        <v>198321.5</v>
      </c>
      <c r="H26" s="29">
        <f>I26+M26</f>
        <v>2000</v>
      </c>
      <c r="I26" s="29">
        <f>J26+K26+L26</f>
        <v>2000</v>
      </c>
      <c r="J26" s="29">
        <v>2000</v>
      </c>
      <c r="K26" s="30"/>
      <c r="L26" s="29"/>
      <c r="M26" s="29">
        <f>N26+O26+P26</f>
        <v>0</v>
      </c>
      <c r="N26" s="29"/>
      <c r="O26" s="30"/>
      <c r="P26" s="29"/>
    </row>
    <row r="27" spans="1:16" s="38" customFormat="1" ht="11.25" customHeight="1">
      <c r="A27" s="252"/>
      <c r="B27" s="25">
        <v>2013</v>
      </c>
      <c r="C27" s="31"/>
      <c r="D27" s="94"/>
      <c r="E27" s="29">
        <f>F27+G27</f>
        <v>314965.2</v>
      </c>
      <c r="F27" s="29">
        <v>116643.7</v>
      </c>
      <c r="G27" s="29">
        <v>198321.5</v>
      </c>
      <c r="H27" s="29"/>
      <c r="I27" s="29"/>
      <c r="J27" s="29"/>
      <c r="K27" s="30"/>
      <c r="L27" s="29"/>
      <c r="M27" s="29"/>
      <c r="N27" s="29"/>
      <c r="O27" s="30"/>
      <c r="P27" s="29"/>
    </row>
    <row r="28" spans="1:16" s="38" customFormat="1" ht="11.25" customHeight="1">
      <c r="A28" s="252"/>
      <c r="B28" s="25">
        <v>2014</v>
      </c>
      <c r="C28" s="31"/>
      <c r="D28" s="32"/>
      <c r="E28" s="29">
        <f>F28+G28</f>
        <v>2000</v>
      </c>
      <c r="F28" s="29">
        <f>I26</f>
        <v>2000</v>
      </c>
      <c r="G28" s="29">
        <f>M26</f>
        <v>0</v>
      </c>
      <c r="H28" s="29"/>
      <c r="I28" s="29"/>
      <c r="J28" s="29"/>
      <c r="K28" s="29"/>
      <c r="L28" s="29"/>
      <c r="M28" s="29"/>
      <c r="N28" s="29"/>
      <c r="O28" s="29"/>
      <c r="P28" s="29"/>
    </row>
    <row r="29" spans="1:16" s="38" customFormat="1" ht="11.25" customHeight="1">
      <c r="A29" s="252"/>
      <c r="B29" s="25" t="s">
        <v>26</v>
      </c>
      <c r="C29" s="292" t="s">
        <v>124</v>
      </c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</row>
    <row r="30" spans="1:16" s="38" customFormat="1" ht="11.25" customHeight="1">
      <c r="A30" s="252"/>
      <c r="B30" s="25" t="s">
        <v>29</v>
      </c>
      <c r="C30" s="294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</row>
    <row r="31" spans="1:16" s="38" customFormat="1" ht="11.25" customHeight="1">
      <c r="A31" s="252"/>
      <c r="B31" s="25" t="s">
        <v>30</v>
      </c>
      <c r="C31" s="294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</row>
    <row r="32" spans="1:16" s="38" customFormat="1" ht="11.25" customHeight="1">
      <c r="A32" s="252"/>
      <c r="B32" s="25" t="s">
        <v>31</v>
      </c>
      <c r="C32" s="296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</row>
    <row r="33" spans="1:16" s="38" customFormat="1" ht="11.25" customHeight="1">
      <c r="A33" s="252"/>
      <c r="B33" s="25" t="s">
        <v>32</v>
      </c>
      <c r="C33" s="31" t="s">
        <v>116</v>
      </c>
      <c r="D33" s="32"/>
      <c r="E33" s="29">
        <f>E34+E35+E36</f>
        <v>7000000</v>
      </c>
      <c r="F33" s="29">
        <f>F34+F35+F36</f>
        <v>1050000</v>
      </c>
      <c r="G33" s="29">
        <f>G34+G35+G36</f>
        <v>5950000</v>
      </c>
      <c r="H33" s="29">
        <f>I33+M33</f>
        <v>0</v>
      </c>
      <c r="I33" s="29">
        <f>J33+K33+L33</f>
        <v>0</v>
      </c>
      <c r="J33" s="29"/>
      <c r="K33" s="29"/>
      <c r="L33" s="29"/>
      <c r="M33" s="29">
        <f>N33+O33+P33</f>
        <v>0</v>
      </c>
      <c r="N33" s="29"/>
      <c r="O33" s="29"/>
      <c r="P33" s="29"/>
    </row>
    <row r="34" spans="1:16" s="38" customFormat="1" ht="11.25" customHeight="1">
      <c r="A34" s="252"/>
      <c r="B34" s="25">
        <v>2014</v>
      </c>
      <c r="C34" s="31"/>
      <c r="D34" s="32"/>
      <c r="E34" s="29">
        <f>F34+G34</f>
        <v>0</v>
      </c>
      <c r="F34" s="29">
        <f>I33</f>
        <v>0</v>
      </c>
      <c r="G34" s="29">
        <f>M33</f>
        <v>0</v>
      </c>
      <c r="H34" s="29"/>
      <c r="I34" s="29"/>
      <c r="J34" s="29"/>
      <c r="K34" s="29"/>
      <c r="L34" s="29"/>
      <c r="M34" s="29"/>
      <c r="N34" s="29"/>
      <c r="O34" s="29"/>
      <c r="P34" s="29"/>
    </row>
    <row r="35" spans="1:16" s="38" customFormat="1" ht="11.25" customHeight="1">
      <c r="A35" s="252"/>
      <c r="B35" s="25">
        <v>2015</v>
      </c>
      <c r="C35" s="31"/>
      <c r="D35" s="32"/>
      <c r="E35" s="29">
        <f>F35+G35</f>
        <v>2950000</v>
      </c>
      <c r="F35" s="29">
        <v>450000</v>
      </c>
      <c r="G35" s="29">
        <v>2500000</v>
      </c>
      <c r="H35" s="29"/>
      <c r="I35" s="29"/>
      <c r="J35" s="29"/>
      <c r="K35" s="29"/>
      <c r="L35" s="29"/>
      <c r="M35" s="29"/>
      <c r="N35" s="29"/>
      <c r="O35" s="29"/>
      <c r="P35" s="29"/>
    </row>
    <row r="36" spans="1:16" s="38" customFormat="1" ht="11.25" customHeight="1">
      <c r="A36" s="252"/>
      <c r="B36" s="92">
        <v>2016</v>
      </c>
      <c r="C36" s="31"/>
      <c r="D36" s="32"/>
      <c r="E36" s="29">
        <f>F36+G36</f>
        <v>4050000</v>
      </c>
      <c r="F36" s="29">
        <v>600000</v>
      </c>
      <c r="G36" s="29">
        <v>3450000</v>
      </c>
      <c r="H36" s="29"/>
      <c r="I36" s="29"/>
      <c r="J36" s="29"/>
      <c r="K36" s="29"/>
      <c r="L36" s="29"/>
      <c r="M36" s="29"/>
      <c r="N36" s="29"/>
      <c r="O36" s="29"/>
      <c r="P36" s="29"/>
    </row>
    <row r="37" spans="1:16" s="38" customFormat="1" ht="11.25" customHeight="1">
      <c r="A37" s="252"/>
      <c r="B37" s="92"/>
      <c r="C37" s="31"/>
      <c r="D37" s="32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s="38" customFormat="1" ht="11.25">
      <c r="A38" s="252"/>
      <c r="B38" s="25" t="s">
        <v>26</v>
      </c>
      <c r="C38" s="245" t="s">
        <v>27</v>
      </c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</row>
    <row r="39" spans="1:16" s="38" customFormat="1" ht="11.25" customHeight="1">
      <c r="A39" s="252"/>
      <c r="B39" s="25" t="s">
        <v>29</v>
      </c>
      <c r="C39" s="247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</row>
    <row r="40" spans="1:16" s="38" customFormat="1" ht="11.25" customHeight="1">
      <c r="A40" s="252"/>
      <c r="B40" s="25" t="s">
        <v>30</v>
      </c>
      <c r="C40" s="247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</row>
    <row r="41" spans="1:16" s="38" customFormat="1" ht="11.25" customHeight="1">
      <c r="A41" s="252"/>
      <c r="B41" s="25" t="s">
        <v>31</v>
      </c>
      <c r="C41" s="249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</row>
    <row r="42" spans="1:16" s="38" customFormat="1" ht="11.25" customHeight="1">
      <c r="A42" s="252"/>
      <c r="B42" s="25" t="s">
        <v>32</v>
      </c>
      <c r="C42" s="243" t="s">
        <v>33</v>
      </c>
      <c r="D42" s="244"/>
      <c r="E42" s="29">
        <f>E43+E44</f>
        <v>840705</v>
      </c>
      <c r="F42" s="29">
        <f>F43+F44</f>
        <v>126105.75</v>
      </c>
      <c r="G42" s="29">
        <f>G43+G44</f>
        <v>714599.25</v>
      </c>
      <c r="H42" s="29">
        <f>I42+M42</f>
        <v>840705</v>
      </c>
      <c r="I42" s="29">
        <f>J42+K42+L42</f>
        <v>126105.75</v>
      </c>
      <c r="J42" s="29">
        <v>126105.75</v>
      </c>
      <c r="K42" s="30">
        <v>0</v>
      </c>
      <c r="L42" s="29">
        <v>0</v>
      </c>
      <c r="M42" s="29">
        <f>N42+O42+P42</f>
        <v>714599.25</v>
      </c>
      <c r="N42" s="29"/>
      <c r="O42" s="30">
        <v>0</v>
      </c>
      <c r="P42" s="29">
        <v>714599.25</v>
      </c>
    </row>
    <row r="43" spans="1:16" s="38" customFormat="1" ht="11.25" customHeight="1">
      <c r="A43" s="252"/>
      <c r="B43" s="25">
        <v>2013</v>
      </c>
      <c r="C43" s="27"/>
      <c r="D43" s="28"/>
      <c r="E43" s="29">
        <f>F43+G43</f>
        <v>0</v>
      </c>
      <c r="F43" s="29"/>
      <c r="G43" s="29"/>
      <c r="H43" s="29"/>
      <c r="I43" s="29"/>
      <c r="J43" s="29"/>
      <c r="K43" s="30"/>
      <c r="L43" s="29"/>
      <c r="M43" s="29"/>
      <c r="N43" s="29"/>
      <c r="O43" s="30"/>
      <c r="P43" s="29"/>
    </row>
    <row r="44" spans="1:16" s="38" customFormat="1" ht="11.25">
      <c r="A44" s="252"/>
      <c r="B44" s="25">
        <v>2014</v>
      </c>
      <c r="C44" s="31"/>
      <c r="D44" s="32"/>
      <c r="E44" s="29">
        <f>H42</f>
        <v>840705</v>
      </c>
      <c r="F44" s="29">
        <f>I42</f>
        <v>126105.75</v>
      </c>
      <c r="G44" s="29">
        <f>M42</f>
        <v>714599.25</v>
      </c>
      <c r="H44" s="29"/>
      <c r="I44" s="29"/>
      <c r="J44" s="29"/>
      <c r="K44" s="29"/>
      <c r="L44" s="29"/>
      <c r="M44" s="29"/>
      <c r="N44" s="29"/>
      <c r="O44" s="29"/>
      <c r="P44" s="29"/>
    </row>
    <row r="45" spans="1:16" s="38" customFormat="1" ht="11.25">
      <c r="A45" s="252"/>
      <c r="B45" s="25"/>
      <c r="C45" s="31"/>
      <c r="D45" s="32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s="38" customFormat="1" ht="11.25">
      <c r="A46" s="252"/>
      <c r="B46" s="25" t="s">
        <v>26</v>
      </c>
      <c r="C46" s="268" t="s">
        <v>74</v>
      </c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70"/>
    </row>
    <row r="47" spans="1:16" s="38" customFormat="1" ht="11.25">
      <c r="A47" s="252"/>
      <c r="B47" s="25" t="s">
        <v>29</v>
      </c>
      <c r="C47" s="271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3"/>
    </row>
    <row r="48" spans="1:16" s="38" customFormat="1" ht="11.25">
      <c r="A48" s="252"/>
      <c r="B48" s="25" t="s">
        <v>30</v>
      </c>
      <c r="C48" s="271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3"/>
    </row>
    <row r="49" spans="1:16" s="38" customFormat="1" ht="11.25">
      <c r="A49" s="252"/>
      <c r="B49" s="25" t="s">
        <v>31</v>
      </c>
      <c r="C49" s="274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6"/>
    </row>
    <row r="50" spans="1:16" s="38" customFormat="1" ht="12.75">
      <c r="A50" s="252"/>
      <c r="B50" s="25" t="s">
        <v>32</v>
      </c>
      <c r="C50" s="266" t="s">
        <v>62</v>
      </c>
      <c r="D50" s="277"/>
      <c r="E50" s="93">
        <f>E51+E52+E53</f>
        <v>4758211.880000001</v>
      </c>
      <c r="F50" s="93">
        <f>F51+G52+F53</f>
        <v>2567189.87</v>
      </c>
      <c r="G50" s="93">
        <f>G51+H52+G53</f>
        <v>554271</v>
      </c>
      <c r="H50" s="29">
        <f>I50+M50</f>
        <v>817617</v>
      </c>
      <c r="I50" s="29">
        <f>J50+K50+L50</f>
        <v>597000</v>
      </c>
      <c r="J50" s="29">
        <v>490000</v>
      </c>
      <c r="K50" s="29"/>
      <c r="L50" s="29">
        <v>107000</v>
      </c>
      <c r="M50" s="29">
        <f>N50+O50+P50</f>
        <v>220617</v>
      </c>
      <c r="N50" s="29">
        <v>220617</v>
      </c>
      <c r="O50" s="29"/>
      <c r="P50" s="29">
        <v>0</v>
      </c>
    </row>
    <row r="51" spans="1:16" s="38" customFormat="1" ht="12.75">
      <c r="A51" s="252"/>
      <c r="B51" s="25" t="s">
        <v>75</v>
      </c>
      <c r="C51" s="95"/>
      <c r="D51" s="97"/>
      <c r="E51" s="93">
        <f>F51+G51</f>
        <v>1440727.31</v>
      </c>
      <c r="F51" s="93">
        <v>1107073.31</v>
      </c>
      <c r="G51" s="93">
        <v>333654</v>
      </c>
      <c r="H51" s="29"/>
      <c r="I51" s="29"/>
      <c r="J51" s="29"/>
      <c r="K51" s="29"/>
      <c r="L51" s="29"/>
      <c r="M51" s="29"/>
      <c r="N51" s="29"/>
      <c r="O51" s="29"/>
      <c r="P51" s="29"/>
    </row>
    <row r="52" spans="1:16" s="38" customFormat="1" ht="12.75">
      <c r="A52" s="252"/>
      <c r="B52" s="25">
        <v>2013</v>
      </c>
      <c r="C52" s="95"/>
      <c r="D52" s="97"/>
      <c r="E52" s="93">
        <f>F52+G52</f>
        <v>2499867.5700000003</v>
      </c>
      <c r="F52" s="99">
        <v>1636751.01</v>
      </c>
      <c r="G52" s="93">
        <v>863116.56</v>
      </c>
      <c r="H52" s="29"/>
      <c r="I52" s="29"/>
      <c r="J52" s="29"/>
      <c r="K52" s="29"/>
      <c r="L52" s="29"/>
      <c r="M52" s="29"/>
      <c r="N52" s="29"/>
      <c r="O52" s="29"/>
      <c r="P52" s="29"/>
    </row>
    <row r="53" spans="1:16" s="38" customFormat="1" ht="11.25">
      <c r="A53" s="252"/>
      <c r="B53" s="25">
        <v>2014</v>
      </c>
      <c r="C53" s="266"/>
      <c r="D53" s="267"/>
      <c r="E53" s="29">
        <f>F53+G53</f>
        <v>817617</v>
      </c>
      <c r="F53" s="29">
        <f>I50</f>
        <v>597000</v>
      </c>
      <c r="G53" s="29">
        <f>M50</f>
        <v>220617</v>
      </c>
      <c r="H53" s="29"/>
      <c r="I53" s="29"/>
      <c r="J53" s="29"/>
      <c r="K53" s="30"/>
      <c r="L53" s="29"/>
      <c r="M53" s="29"/>
      <c r="N53" s="29"/>
      <c r="O53" s="30"/>
      <c r="P53" s="29"/>
    </row>
    <row r="54" spans="1:16" s="38" customFormat="1" ht="11.25">
      <c r="A54" s="252"/>
      <c r="B54" s="25"/>
      <c r="C54" s="31"/>
      <c r="D54" s="32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 s="38" customFormat="1" ht="11.25" customHeight="1">
      <c r="A55" s="252"/>
      <c r="B55" s="25" t="s">
        <v>26</v>
      </c>
      <c r="C55" s="245" t="s">
        <v>34</v>
      </c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</row>
    <row r="56" spans="1:16" ht="11.25" customHeight="1">
      <c r="A56" s="260" t="s">
        <v>99</v>
      </c>
      <c r="B56" s="25" t="s">
        <v>29</v>
      </c>
      <c r="C56" s="256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</row>
    <row r="57" spans="1:16" ht="11.25" customHeight="1">
      <c r="A57" s="230"/>
      <c r="B57" s="25" t="s">
        <v>30</v>
      </c>
      <c r="C57" s="256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</row>
    <row r="58" spans="1:16" ht="11.25" customHeight="1">
      <c r="A58" s="230"/>
      <c r="B58" s="25" t="s">
        <v>31</v>
      </c>
      <c r="C58" s="258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</row>
    <row r="59" spans="1:16" ht="11.25">
      <c r="A59" s="230"/>
      <c r="B59" s="25" t="s">
        <v>32</v>
      </c>
      <c r="C59" s="266" t="s">
        <v>35</v>
      </c>
      <c r="D59" s="267"/>
      <c r="E59" s="29">
        <f>E60+E61</f>
        <v>253897.83000000002</v>
      </c>
      <c r="F59" s="29">
        <f>F60+F61</f>
        <v>104667.83</v>
      </c>
      <c r="G59" s="29">
        <f>G60+G61</f>
        <v>149230</v>
      </c>
      <c r="H59" s="29">
        <f>I59+M59</f>
        <v>241597.83000000002</v>
      </c>
      <c r="I59" s="29">
        <f>J59+K59+L59</f>
        <v>100367.83</v>
      </c>
      <c r="J59" s="29">
        <v>100367.83</v>
      </c>
      <c r="K59" s="30">
        <v>0</v>
      </c>
      <c r="L59" s="29">
        <v>0</v>
      </c>
      <c r="M59" s="29">
        <f>N59+O59+P59</f>
        <v>141230</v>
      </c>
      <c r="N59" s="29">
        <v>141230</v>
      </c>
      <c r="O59" s="30">
        <v>0</v>
      </c>
      <c r="P59" s="29">
        <v>0</v>
      </c>
    </row>
    <row r="60" spans="1:16" ht="11.25">
      <c r="A60" s="230"/>
      <c r="B60" s="25">
        <v>2013</v>
      </c>
      <c r="C60" s="95"/>
      <c r="D60" s="96"/>
      <c r="E60" s="29">
        <f>F60+G60</f>
        <v>12300</v>
      </c>
      <c r="F60" s="29">
        <v>4300</v>
      </c>
      <c r="G60" s="29">
        <v>8000</v>
      </c>
      <c r="H60" s="29"/>
      <c r="I60" s="29"/>
      <c r="J60" s="29"/>
      <c r="K60" s="30"/>
      <c r="L60" s="29"/>
      <c r="M60" s="29"/>
      <c r="N60" s="29"/>
      <c r="O60" s="30"/>
      <c r="P60" s="29"/>
    </row>
    <row r="61" spans="1:16" ht="11.25">
      <c r="A61" s="230"/>
      <c r="B61" s="25">
        <v>2014</v>
      </c>
      <c r="C61" s="31"/>
      <c r="D61" s="32"/>
      <c r="E61" s="29">
        <f>H59</f>
        <v>241597.83000000002</v>
      </c>
      <c r="F61" s="29">
        <f>I59</f>
        <v>100367.83</v>
      </c>
      <c r="G61" s="29">
        <f>M59</f>
        <v>141230</v>
      </c>
      <c r="H61" s="29"/>
      <c r="I61" s="29"/>
      <c r="J61" s="29"/>
      <c r="K61" s="29"/>
      <c r="L61" s="29"/>
      <c r="M61" s="29"/>
      <c r="N61" s="29"/>
      <c r="O61" s="29"/>
      <c r="P61" s="29"/>
    </row>
    <row r="62" spans="1:16" ht="11.25">
      <c r="A62" s="230"/>
      <c r="B62" s="42"/>
      <c r="C62" s="43"/>
      <c r="D62" s="44"/>
      <c r="E62" s="45"/>
      <c r="F62" s="45"/>
      <c r="G62" s="45"/>
      <c r="H62" s="46"/>
      <c r="I62" s="46"/>
      <c r="J62" s="46"/>
      <c r="K62" s="46"/>
      <c r="L62" s="46"/>
      <c r="M62" s="46"/>
      <c r="N62" s="46"/>
      <c r="O62" s="46"/>
      <c r="P62" s="46"/>
    </row>
    <row r="63" spans="1:16" s="38" customFormat="1" ht="11.25" customHeight="1">
      <c r="A63" s="26"/>
      <c r="B63" s="25" t="s">
        <v>26</v>
      </c>
      <c r="C63" s="216" t="s">
        <v>125</v>
      </c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</row>
    <row r="64" spans="1:16" s="38" customFormat="1" ht="11.25" customHeight="1">
      <c r="A64" s="26"/>
      <c r="B64" s="25" t="s">
        <v>29</v>
      </c>
      <c r="C64" s="299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</row>
    <row r="65" spans="1:16" s="38" customFormat="1" ht="11.25" customHeight="1">
      <c r="A65" s="26"/>
      <c r="B65" s="25" t="s">
        <v>30</v>
      </c>
      <c r="C65" s="299"/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</row>
    <row r="66" spans="1:16" s="38" customFormat="1" ht="11.25" customHeight="1">
      <c r="A66" s="26" t="s">
        <v>28</v>
      </c>
      <c r="B66" s="25" t="s">
        <v>31</v>
      </c>
      <c r="C66" s="301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</row>
    <row r="67" spans="1:16" s="38" customFormat="1" ht="11.25" customHeight="1">
      <c r="A67" s="26"/>
      <c r="B67" s="25" t="s">
        <v>32</v>
      </c>
      <c r="C67" s="31" t="s">
        <v>117</v>
      </c>
      <c r="D67" s="32"/>
      <c r="E67" s="29">
        <f>E68+E69+E70</f>
        <v>327032.02</v>
      </c>
      <c r="F67" s="29">
        <f>F68+F69+F70</f>
        <v>161322.02</v>
      </c>
      <c r="G67" s="29">
        <f>G68+G69+G70</f>
        <v>165710</v>
      </c>
      <c r="H67" s="29">
        <f>I67+M67</f>
        <v>158516.01</v>
      </c>
      <c r="I67" s="29">
        <f>J67+K67+L67</f>
        <v>80661.01</v>
      </c>
      <c r="J67" s="29">
        <v>80661.01</v>
      </c>
      <c r="K67" s="29"/>
      <c r="L67" s="29"/>
      <c r="M67" s="29">
        <f>N67+O67+P67</f>
        <v>77855</v>
      </c>
      <c r="N67" s="29">
        <v>77855</v>
      </c>
      <c r="O67" s="29"/>
      <c r="P67" s="29"/>
    </row>
    <row r="68" spans="1:16" s="38" customFormat="1" ht="11.25" customHeight="1">
      <c r="A68" s="26"/>
      <c r="B68" s="25">
        <v>2014</v>
      </c>
      <c r="C68" s="31"/>
      <c r="D68" s="32"/>
      <c r="E68" s="29">
        <f>F68+G68</f>
        <v>158516.01</v>
      </c>
      <c r="F68" s="29">
        <f>I67</f>
        <v>80661.01</v>
      </c>
      <c r="G68" s="29">
        <f>M67</f>
        <v>77855</v>
      </c>
      <c r="H68" s="29"/>
      <c r="I68" s="29"/>
      <c r="J68" s="29"/>
      <c r="K68" s="29"/>
      <c r="L68" s="29"/>
      <c r="M68" s="29"/>
      <c r="N68" s="29"/>
      <c r="O68" s="29"/>
      <c r="P68" s="29"/>
    </row>
    <row r="69" spans="1:16" s="38" customFormat="1" ht="11.25" customHeight="1">
      <c r="A69" s="26"/>
      <c r="B69" s="25">
        <v>2015</v>
      </c>
      <c r="C69" s="31"/>
      <c r="D69" s="32"/>
      <c r="E69" s="29">
        <f>F69+G69</f>
        <v>168516.01</v>
      </c>
      <c r="F69" s="29">
        <v>80661.01</v>
      </c>
      <c r="G69" s="29">
        <v>87855</v>
      </c>
      <c r="H69" s="29"/>
      <c r="I69" s="29"/>
      <c r="J69" s="29"/>
      <c r="K69" s="29"/>
      <c r="L69" s="29"/>
      <c r="M69" s="29"/>
      <c r="N69" s="29"/>
      <c r="O69" s="29"/>
      <c r="P69" s="29"/>
    </row>
    <row r="70" spans="1:16" s="38" customFormat="1" ht="11.25" customHeight="1">
      <c r="A70" s="26"/>
      <c r="B70" s="92">
        <v>2016</v>
      </c>
      <c r="C70" s="31"/>
      <c r="D70" s="32"/>
      <c r="E70" s="29">
        <f>F70+G70</f>
        <v>0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1:16" ht="11.25" customHeight="1">
      <c r="A71" s="229" t="s">
        <v>100</v>
      </c>
      <c r="B71" s="33" t="s">
        <v>36</v>
      </c>
      <c r="C71" s="231" t="s">
        <v>38</v>
      </c>
      <c r="D71" s="232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4"/>
    </row>
    <row r="72" spans="1:16" ht="11.25" customHeight="1">
      <c r="A72" s="230"/>
      <c r="B72" s="33" t="s">
        <v>29</v>
      </c>
      <c r="C72" s="235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4"/>
    </row>
    <row r="73" spans="1:16" ht="11.25" customHeight="1">
      <c r="A73" s="230"/>
      <c r="B73" s="33" t="s">
        <v>30</v>
      </c>
      <c r="C73" s="235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4"/>
    </row>
    <row r="74" spans="1:16" ht="11.25" customHeight="1">
      <c r="A74" s="230"/>
      <c r="B74" s="33" t="s">
        <v>31</v>
      </c>
      <c r="C74" s="236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8"/>
    </row>
    <row r="75" spans="1:16" ht="21.75" customHeight="1">
      <c r="A75" s="230"/>
      <c r="B75" s="33" t="s">
        <v>32</v>
      </c>
      <c r="C75" s="33"/>
      <c r="D75" s="47" t="s">
        <v>39</v>
      </c>
      <c r="E75" s="48">
        <f>E76+E77</f>
        <v>3830295.0599999996</v>
      </c>
      <c r="F75" s="48">
        <f>F76+F77</f>
        <v>739735.0199999999</v>
      </c>
      <c r="G75" s="48">
        <f>G76+G77</f>
        <v>3090560.04</v>
      </c>
      <c r="H75" s="49">
        <f>I75+M75</f>
        <v>3730492.07</v>
      </c>
      <c r="I75" s="49">
        <f>J75:J78+K75:K78+L75:L78</f>
        <v>699264.57</v>
      </c>
      <c r="J75" s="49">
        <v>699264.57</v>
      </c>
      <c r="K75" s="50">
        <v>0</v>
      </c>
      <c r="L75" s="49"/>
      <c r="M75" s="49">
        <f>N75+O75+P75</f>
        <v>3031227.5</v>
      </c>
      <c r="N75" s="51">
        <v>0</v>
      </c>
      <c r="O75" s="50">
        <v>0</v>
      </c>
      <c r="P75" s="49">
        <v>3031227.5</v>
      </c>
    </row>
    <row r="76" spans="1:16" ht="15.75" customHeight="1">
      <c r="A76" s="230"/>
      <c r="B76" s="33">
        <v>2013</v>
      </c>
      <c r="C76" s="42"/>
      <c r="D76" s="52"/>
      <c r="E76" s="48">
        <f>F76+G76</f>
        <v>99802.98999999999</v>
      </c>
      <c r="F76" s="49">
        <v>40470.45</v>
      </c>
      <c r="G76" s="49">
        <v>59332.54</v>
      </c>
      <c r="H76" s="53"/>
      <c r="I76" s="53"/>
      <c r="J76" s="53"/>
      <c r="K76" s="54"/>
      <c r="L76" s="53"/>
      <c r="M76" s="53"/>
      <c r="N76" s="55"/>
      <c r="O76" s="54"/>
      <c r="P76" s="53"/>
    </row>
    <row r="77" spans="1:16" ht="11.25">
      <c r="A77" s="230"/>
      <c r="B77" s="33">
        <v>2014</v>
      </c>
      <c r="C77" s="239"/>
      <c r="D77" s="241"/>
      <c r="E77" s="48">
        <f>F77+G77</f>
        <v>3730492.07</v>
      </c>
      <c r="F77" s="49">
        <f>I75</f>
        <v>699264.57</v>
      </c>
      <c r="G77" s="49">
        <f>M75</f>
        <v>3031227.5</v>
      </c>
      <c r="H77" s="225"/>
      <c r="I77" s="225"/>
      <c r="J77" s="225"/>
      <c r="K77" s="227"/>
      <c r="L77" s="225"/>
      <c r="M77" s="225"/>
      <c r="N77" s="225"/>
      <c r="O77" s="227"/>
      <c r="P77" s="225"/>
    </row>
    <row r="78" spans="1:16" ht="11.25">
      <c r="A78" s="230"/>
      <c r="B78" s="33"/>
      <c r="C78" s="240"/>
      <c r="D78" s="242"/>
      <c r="E78" s="48"/>
      <c r="F78" s="49"/>
      <c r="G78" s="49"/>
      <c r="H78" s="226"/>
      <c r="I78" s="226"/>
      <c r="J78" s="226"/>
      <c r="K78" s="228"/>
      <c r="L78" s="226"/>
      <c r="M78" s="226"/>
      <c r="N78" s="226"/>
      <c r="O78" s="228"/>
      <c r="P78" s="226"/>
    </row>
    <row r="79" spans="1:16" ht="11.25">
      <c r="A79" s="229" t="s">
        <v>101</v>
      </c>
      <c r="B79" s="33" t="s">
        <v>36</v>
      </c>
      <c r="C79" s="202" t="s">
        <v>67</v>
      </c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4"/>
    </row>
    <row r="80" spans="1:16" ht="11.25">
      <c r="A80" s="230"/>
      <c r="B80" s="33" t="s">
        <v>29</v>
      </c>
      <c r="C80" s="202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4"/>
    </row>
    <row r="81" spans="1:16" ht="11.25">
      <c r="A81" s="230"/>
      <c r="B81" s="33" t="s">
        <v>30</v>
      </c>
      <c r="C81" s="202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4"/>
    </row>
    <row r="82" spans="1:16" ht="11.25">
      <c r="A82" s="230"/>
      <c r="B82" s="33" t="s">
        <v>31</v>
      </c>
      <c r="C82" s="202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4"/>
    </row>
    <row r="83" spans="1:16" ht="22.5">
      <c r="A83" s="230"/>
      <c r="B83" s="33" t="s">
        <v>32</v>
      </c>
      <c r="C83" s="33"/>
      <c r="D83" s="47" t="s">
        <v>66</v>
      </c>
      <c r="E83" s="48">
        <f>E84+E85</f>
        <v>0</v>
      </c>
      <c r="F83" s="48">
        <f>F84+F85</f>
        <v>0</v>
      </c>
      <c r="G83" s="48">
        <f>G84+G85</f>
        <v>0</v>
      </c>
      <c r="H83" s="49">
        <f>I83+M83</f>
        <v>0</v>
      </c>
      <c r="I83" s="49">
        <f>J83+K83+L83</f>
        <v>0</v>
      </c>
      <c r="J83" s="49"/>
      <c r="K83" s="50"/>
      <c r="L83" s="49"/>
      <c r="M83" s="49">
        <f>N83+O83+P83</f>
        <v>0</v>
      </c>
      <c r="N83" s="51"/>
      <c r="O83" s="50"/>
      <c r="P83" s="49"/>
    </row>
    <row r="84" spans="1:16" ht="11.25">
      <c r="A84" s="230"/>
      <c r="B84" s="33">
        <v>2014</v>
      </c>
      <c r="C84" s="42"/>
      <c r="D84" s="52"/>
      <c r="E84" s="48">
        <f>F84+G84</f>
        <v>0</v>
      </c>
      <c r="F84" s="49">
        <f>I83</f>
        <v>0</v>
      </c>
      <c r="G84" s="49">
        <f>M83</f>
        <v>0</v>
      </c>
      <c r="H84" s="53"/>
      <c r="I84" s="53"/>
      <c r="J84" s="53"/>
      <c r="K84" s="54"/>
      <c r="L84" s="53"/>
      <c r="M84" s="53"/>
      <c r="N84" s="55"/>
      <c r="O84" s="54"/>
      <c r="P84" s="53"/>
    </row>
    <row r="85" spans="1:16" ht="11.25">
      <c r="A85" s="230"/>
      <c r="B85" s="33">
        <v>2015</v>
      </c>
      <c r="C85" s="239"/>
      <c r="D85" s="241"/>
      <c r="E85" s="48">
        <f>F85+G85</f>
        <v>0</v>
      </c>
      <c r="F85" s="48"/>
      <c r="G85" s="48"/>
      <c r="H85" s="225"/>
      <c r="I85" s="225"/>
      <c r="J85" s="225"/>
      <c r="K85" s="227"/>
      <c r="L85" s="225"/>
      <c r="M85" s="225"/>
      <c r="N85" s="225"/>
      <c r="O85" s="227"/>
      <c r="P85" s="225"/>
    </row>
    <row r="86" spans="1:16" ht="11.25">
      <c r="A86" s="230"/>
      <c r="B86" s="33"/>
      <c r="C86" s="240"/>
      <c r="D86" s="242"/>
      <c r="E86" s="48"/>
      <c r="F86" s="49"/>
      <c r="G86" s="49"/>
      <c r="H86" s="226"/>
      <c r="I86" s="226"/>
      <c r="J86" s="226"/>
      <c r="K86" s="228"/>
      <c r="L86" s="226"/>
      <c r="M86" s="226"/>
      <c r="N86" s="226"/>
      <c r="O86" s="228"/>
      <c r="P86" s="226"/>
    </row>
    <row r="87" spans="1:16" ht="11.25">
      <c r="A87" s="229" t="s">
        <v>102</v>
      </c>
      <c r="B87" s="33" t="s">
        <v>36</v>
      </c>
      <c r="C87" s="202" t="s">
        <v>68</v>
      </c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4"/>
    </row>
    <row r="88" spans="1:16" ht="11.25">
      <c r="A88" s="230"/>
      <c r="B88" s="33" t="s">
        <v>29</v>
      </c>
      <c r="C88" s="202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4"/>
    </row>
    <row r="89" spans="1:16" ht="11.25">
      <c r="A89" s="230"/>
      <c r="B89" s="33" t="s">
        <v>30</v>
      </c>
      <c r="C89" s="202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4"/>
    </row>
    <row r="90" spans="1:16" ht="11.25">
      <c r="A90" s="230"/>
      <c r="B90" s="33" t="s">
        <v>31</v>
      </c>
      <c r="C90" s="202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4"/>
    </row>
    <row r="91" spans="1:16" ht="22.5">
      <c r="A91" s="230"/>
      <c r="B91" s="33" t="s">
        <v>32</v>
      </c>
      <c r="C91" s="33"/>
      <c r="D91" s="47" t="s">
        <v>64</v>
      </c>
      <c r="E91" s="48">
        <f>E92+E93</f>
        <v>78900</v>
      </c>
      <c r="F91" s="48">
        <f>F92+F93</f>
        <v>11835</v>
      </c>
      <c r="G91" s="48">
        <f>G92+G93</f>
        <v>67065</v>
      </c>
      <c r="H91" s="49">
        <f>I91+M91</f>
        <v>0</v>
      </c>
      <c r="I91" s="49">
        <f>J91+K91+L91</f>
        <v>0</v>
      </c>
      <c r="J91" s="49"/>
      <c r="K91" s="50"/>
      <c r="L91" s="49"/>
      <c r="M91" s="49">
        <f>N91+O91+P91</f>
        <v>0</v>
      </c>
      <c r="N91" s="51"/>
      <c r="O91" s="50"/>
      <c r="P91" s="49"/>
    </row>
    <row r="92" spans="1:16" ht="11.25">
      <c r="A92" s="230"/>
      <c r="B92" s="33">
        <v>2014</v>
      </c>
      <c r="C92" s="42"/>
      <c r="D92" s="52"/>
      <c r="E92" s="48">
        <f>F92+G92</f>
        <v>51250</v>
      </c>
      <c r="F92" s="49">
        <v>7687.5</v>
      </c>
      <c r="G92" s="49">
        <v>43562.5</v>
      </c>
      <c r="H92" s="53"/>
      <c r="I92" s="53"/>
      <c r="J92" s="53"/>
      <c r="K92" s="54"/>
      <c r="L92" s="53"/>
      <c r="M92" s="53"/>
      <c r="N92" s="55"/>
      <c r="O92" s="54"/>
      <c r="P92" s="53"/>
    </row>
    <row r="93" spans="1:16" ht="11.25">
      <c r="A93" s="230"/>
      <c r="B93" s="33">
        <v>2015</v>
      </c>
      <c r="C93" s="239"/>
      <c r="D93" s="241"/>
      <c r="E93" s="48">
        <f>F93+G93</f>
        <v>27650</v>
      </c>
      <c r="F93" s="48">
        <v>4147.5</v>
      </c>
      <c r="G93" s="48">
        <v>23502.5</v>
      </c>
      <c r="H93" s="225"/>
      <c r="I93" s="225"/>
      <c r="J93" s="225"/>
      <c r="K93" s="227"/>
      <c r="L93" s="225"/>
      <c r="M93" s="225"/>
      <c r="N93" s="225"/>
      <c r="O93" s="227"/>
      <c r="P93" s="225"/>
    </row>
    <row r="94" spans="1:16" ht="11.25">
      <c r="A94" s="230"/>
      <c r="B94" s="33"/>
      <c r="C94" s="240"/>
      <c r="D94" s="242"/>
      <c r="E94" s="48"/>
      <c r="F94" s="49"/>
      <c r="G94" s="49"/>
      <c r="H94" s="226"/>
      <c r="I94" s="226"/>
      <c r="J94" s="226"/>
      <c r="K94" s="228"/>
      <c r="L94" s="226"/>
      <c r="M94" s="226"/>
      <c r="N94" s="226"/>
      <c r="O94" s="228"/>
      <c r="P94" s="226"/>
    </row>
    <row r="95" spans="1:16" ht="11.25">
      <c r="A95" s="159" t="s">
        <v>120</v>
      </c>
      <c r="B95" s="33" t="s">
        <v>36</v>
      </c>
      <c r="C95" s="202" t="s">
        <v>126</v>
      </c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4"/>
    </row>
    <row r="96" spans="1:16" ht="11.25">
      <c r="A96" s="26" t="s">
        <v>119</v>
      </c>
      <c r="B96" s="33" t="s">
        <v>29</v>
      </c>
      <c r="C96" s="202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4"/>
    </row>
    <row r="97" spans="1:16" ht="11.25">
      <c r="A97" s="26"/>
      <c r="B97" s="33" t="s">
        <v>30</v>
      </c>
      <c r="C97" s="202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4"/>
    </row>
    <row r="98" spans="1:16" ht="11.25">
      <c r="A98" s="26"/>
      <c r="B98" s="33" t="s">
        <v>31</v>
      </c>
      <c r="C98" s="202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4"/>
    </row>
    <row r="99" spans="1:16" ht="22.5">
      <c r="A99" s="26"/>
      <c r="B99" s="33" t="s">
        <v>32</v>
      </c>
      <c r="C99" s="33"/>
      <c r="D99" s="47" t="s">
        <v>46</v>
      </c>
      <c r="E99" s="48">
        <f>E100</f>
        <v>45833.490000000005</v>
      </c>
      <c r="F99" s="48">
        <f>F100</f>
        <v>6875.02</v>
      </c>
      <c r="G99" s="48">
        <f>G100</f>
        <v>38958.47</v>
      </c>
      <c r="H99" s="49">
        <f>M99+I99</f>
        <v>45833.490000000005</v>
      </c>
      <c r="I99" s="49">
        <f>J99+K99+L99</f>
        <v>6875.02</v>
      </c>
      <c r="J99" s="49"/>
      <c r="K99" s="50"/>
      <c r="L99" s="49">
        <v>6875.02</v>
      </c>
      <c r="M99" s="49">
        <f>N99+O99+P99</f>
        <v>38958.47</v>
      </c>
      <c r="N99" s="51"/>
      <c r="O99" s="50"/>
      <c r="P99" s="49">
        <v>38958.47</v>
      </c>
    </row>
    <row r="100" spans="1:16" ht="11.25">
      <c r="A100" s="26"/>
      <c r="B100" s="33">
        <v>2014</v>
      </c>
      <c r="C100" s="42"/>
      <c r="D100" s="52"/>
      <c r="E100" s="48">
        <f>F100+G100</f>
        <v>45833.490000000005</v>
      </c>
      <c r="F100" s="49">
        <f>I99</f>
        <v>6875.02</v>
      </c>
      <c r="G100" s="49">
        <f>M99</f>
        <v>38958.47</v>
      </c>
      <c r="H100" s="53"/>
      <c r="I100" s="53"/>
      <c r="J100" s="53"/>
      <c r="K100" s="54"/>
      <c r="L100" s="53"/>
      <c r="M100" s="53"/>
      <c r="N100" s="55"/>
      <c r="O100" s="54"/>
      <c r="P100" s="53"/>
    </row>
    <row r="101" spans="1:16" ht="11.25">
      <c r="A101" s="26"/>
      <c r="B101" s="33">
        <v>2015</v>
      </c>
      <c r="C101" s="160"/>
      <c r="D101" s="162"/>
      <c r="E101" s="48">
        <f>F101+G101</f>
        <v>0</v>
      </c>
      <c r="F101" s="49"/>
      <c r="G101" s="49"/>
      <c r="H101" s="155"/>
      <c r="I101" s="155"/>
      <c r="J101" s="155"/>
      <c r="K101" s="157"/>
      <c r="L101" s="155"/>
      <c r="M101" s="155"/>
      <c r="N101" s="155"/>
      <c r="O101" s="157"/>
      <c r="P101" s="155"/>
    </row>
    <row r="102" spans="1:16" ht="12" thickBot="1">
      <c r="A102" s="26"/>
      <c r="B102" s="42"/>
      <c r="C102" s="161"/>
      <c r="D102" s="163"/>
      <c r="E102" s="180"/>
      <c r="F102" s="53"/>
      <c r="G102" s="53"/>
      <c r="H102" s="156"/>
      <c r="I102" s="156"/>
      <c r="J102" s="156"/>
      <c r="K102" s="158"/>
      <c r="L102" s="156"/>
      <c r="M102" s="156"/>
      <c r="N102" s="156"/>
      <c r="O102" s="158"/>
      <c r="P102" s="156"/>
    </row>
    <row r="103" spans="1:16" s="188" customFormat="1" ht="9.75">
      <c r="A103" s="324" t="s">
        <v>37</v>
      </c>
      <c r="B103" s="189" t="s">
        <v>36</v>
      </c>
      <c r="C103" s="305" t="s">
        <v>122</v>
      </c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7"/>
    </row>
    <row r="104" spans="1:16" s="181" customFormat="1" ht="9.75">
      <c r="A104" s="325"/>
      <c r="B104" s="184" t="s">
        <v>29</v>
      </c>
      <c r="C104" s="308"/>
      <c r="D104" s="309"/>
      <c r="E104" s="309"/>
      <c r="F104" s="309"/>
      <c r="G104" s="309"/>
      <c r="H104" s="309"/>
      <c r="I104" s="309"/>
      <c r="J104" s="309"/>
      <c r="K104" s="309"/>
      <c r="L104" s="309"/>
      <c r="M104" s="309"/>
      <c r="N104" s="309"/>
      <c r="O104" s="309"/>
      <c r="P104" s="310"/>
    </row>
    <row r="105" spans="1:16" s="181" customFormat="1" ht="9.75">
      <c r="A105" s="325"/>
      <c r="B105" s="184" t="s">
        <v>30</v>
      </c>
      <c r="C105" s="308"/>
      <c r="D105" s="309"/>
      <c r="E105" s="309"/>
      <c r="F105" s="309"/>
      <c r="G105" s="309"/>
      <c r="H105" s="309"/>
      <c r="I105" s="309"/>
      <c r="J105" s="309"/>
      <c r="K105" s="309"/>
      <c r="L105" s="309"/>
      <c r="M105" s="309"/>
      <c r="N105" s="309"/>
      <c r="O105" s="309"/>
      <c r="P105" s="310"/>
    </row>
    <row r="106" spans="1:16" s="181" customFormat="1" ht="9.75">
      <c r="A106" s="325"/>
      <c r="B106" s="184" t="s">
        <v>31</v>
      </c>
      <c r="C106" s="311"/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312"/>
      <c r="P106" s="313"/>
    </row>
    <row r="107" spans="1:16" s="181" customFormat="1" ht="22.5">
      <c r="A107" s="325"/>
      <c r="B107" s="322" t="s">
        <v>32</v>
      </c>
      <c r="C107" s="323"/>
      <c r="D107" s="35" t="s">
        <v>114</v>
      </c>
      <c r="E107" s="29">
        <f>E108</f>
        <v>312297</v>
      </c>
      <c r="F107" s="36">
        <f>F108</f>
        <v>49981.06</v>
      </c>
      <c r="G107" s="36">
        <f>G108</f>
        <v>262315.94</v>
      </c>
      <c r="H107" s="37">
        <f>I107+M107</f>
        <v>312297</v>
      </c>
      <c r="I107" s="37">
        <f>J107+K107+L107</f>
        <v>49981.06</v>
      </c>
      <c r="J107" s="37"/>
      <c r="K107" s="190"/>
      <c r="L107" s="37">
        <v>49981.06</v>
      </c>
      <c r="M107" s="37">
        <f>N107+O107+P107</f>
        <v>262315.94</v>
      </c>
      <c r="N107" s="37"/>
      <c r="O107" s="190"/>
      <c r="P107" s="191">
        <v>262315.94</v>
      </c>
    </row>
    <row r="108" spans="1:16" s="181" customFormat="1" ht="11.25">
      <c r="A108" s="325"/>
      <c r="B108" s="184">
        <v>2014</v>
      </c>
      <c r="C108" s="185"/>
      <c r="D108" s="35"/>
      <c r="E108" s="29">
        <f>F108+G108</f>
        <v>312297</v>
      </c>
      <c r="F108" s="36">
        <f>I107</f>
        <v>49981.06</v>
      </c>
      <c r="G108" s="36">
        <f>M107</f>
        <v>262315.94</v>
      </c>
      <c r="H108" s="37"/>
      <c r="I108" s="37"/>
      <c r="J108" s="37"/>
      <c r="K108" s="190"/>
      <c r="L108" s="37"/>
      <c r="M108" s="37"/>
      <c r="N108" s="37"/>
      <c r="O108" s="190"/>
      <c r="P108" s="191"/>
    </row>
    <row r="109" spans="1:16" s="181" customFormat="1" ht="12" thickBot="1">
      <c r="A109" s="326"/>
      <c r="B109" s="186"/>
      <c r="C109" s="187"/>
      <c r="D109" s="192"/>
      <c r="E109" s="172"/>
      <c r="F109" s="193"/>
      <c r="G109" s="193"/>
      <c r="H109" s="173"/>
      <c r="I109" s="173"/>
      <c r="J109" s="173"/>
      <c r="K109" s="194"/>
      <c r="L109" s="173"/>
      <c r="M109" s="173"/>
      <c r="N109" s="173"/>
      <c r="O109" s="194"/>
      <c r="P109" s="195"/>
    </row>
    <row r="110" spans="1:16" s="181" customFormat="1" ht="9.75">
      <c r="A110" s="154"/>
      <c r="B110" s="189" t="s">
        <v>36</v>
      </c>
      <c r="C110" s="305" t="s">
        <v>127</v>
      </c>
      <c r="D110" s="314"/>
      <c r="E110" s="314"/>
      <c r="F110" s="314"/>
      <c r="G110" s="314"/>
      <c r="H110" s="314"/>
      <c r="I110" s="314"/>
      <c r="J110" s="314"/>
      <c r="K110" s="314"/>
      <c r="L110" s="314"/>
      <c r="M110" s="314"/>
      <c r="N110" s="314"/>
      <c r="O110" s="314"/>
      <c r="P110" s="315"/>
    </row>
    <row r="111" spans="1:16" s="181" customFormat="1" ht="9.75">
      <c r="A111" s="154" t="s">
        <v>121</v>
      </c>
      <c r="B111" s="184" t="s">
        <v>29</v>
      </c>
      <c r="C111" s="316"/>
      <c r="D111" s="317"/>
      <c r="E111" s="317"/>
      <c r="F111" s="317"/>
      <c r="G111" s="317"/>
      <c r="H111" s="317"/>
      <c r="I111" s="317"/>
      <c r="J111" s="317"/>
      <c r="K111" s="317"/>
      <c r="L111" s="317"/>
      <c r="M111" s="317"/>
      <c r="N111" s="317"/>
      <c r="O111" s="317"/>
      <c r="P111" s="318"/>
    </row>
    <row r="112" spans="1:16" s="181" customFormat="1" ht="9.75">
      <c r="A112" s="154"/>
      <c r="B112" s="184" t="s">
        <v>30</v>
      </c>
      <c r="C112" s="316"/>
      <c r="D112" s="317"/>
      <c r="E112" s="317"/>
      <c r="F112" s="317"/>
      <c r="G112" s="317"/>
      <c r="H112" s="317"/>
      <c r="I112" s="317"/>
      <c r="J112" s="317"/>
      <c r="K112" s="317"/>
      <c r="L112" s="317"/>
      <c r="M112" s="317"/>
      <c r="N112" s="317"/>
      <c r="O112" s="317"/>
      <c r="P112" s="318"/>
    </row>
    <row r="113" spans="1:16" s="181" customFormat="1" ht="9.75">
      <c r="A113" s="154"/>
      <c r="B113" s="184" t="s">
        <v>31</v>
      </c>
      <c r="C113" s="319"/>
      <c r="D113" s="320"/>
      <c r="E113" s="320"/>
      <c r="F113" s="320"/>
      <c r="G113" s="320"/>
      <c r="H113" s="320"/>
      <c r="I113" s="320"/>
      <c r="J113" s="320"/>
      <c r="K113" s="320"/>
      <c r="L113" s="320"/>
      <c r="M113" s="320"/>
      <c r="N113" s="320"/>
      <c r="O113" s="320"/>
      <c r="P113" s="321"/>
    </row>
    <row r="114" spans="1:16" s="181" customFormat="1" ht="22.5">
      <c r="A114" s="154"/>
      <c r="B114" s="184" t="s">
        <v>32</v>
      </c>
      <c r="C114" s="185"/>
      <c r="D114" s="35" t="s">
        <v>115</v>
      </c>
      <c r="E114" s="29">
        <f>E115</f>
        <v>54366</v>
      </c>
      <c r="F114" s="36">
        <f>F115</f>
        <v>22973</v>
      </c>
      <c r="G114" s="36">
        <f>G115</f>
        <v>31393</v>
      </c>
      <c r="H114" s="37">
        <f>I114+M114</f>
        <v>54366</v>
      </c>
      <c r="I114" s="37">
        <f>J114+K114+L114</f>
        <v>22973</v>
      </c>
      <c r="J114" s="37"/>
      <c r="K114" s="190"/>
      <c r="L114" s="37">
        <v>22973</v>
      </c>
      <c r="M114" s="37">
        <f>N114+O114+P114</f>
        <v>31393</v>
      </c>
      <c r="N114" s="37"/>
      <c r="O114" s="190"/>
      <c r="P114" s="37">
        <v>31393</v>
      </c>
    </row>
    <row r="115" spans="1:16" s="181" customFormat="1" ht="11.25">
      <c r="A115" s="154"/>
      <c r="B115" s="184">
        <v>2014</v>
      </c>
      <c r="C115" s="185"/>
      <c r="D115" s="35"/>
      <c r="E115" s="29">
        <f>F115+G115</f>
        <v>54366</v>
      </c>
      <c r="F115" s="36">
        <f>I114</f>
        <v>22973</v>
      </c>
      <c r="G115" s="36">
        <f>M114</f>
        <v>31393</v>
      </c>
      <c r="H115" s="37"/>
      <c r="I115" s="37"/>
      <c r="J115" s="37"/>
      <c r="K115" s="190"/>
      <c r="L115" s="37"/>
      <c r="M115" s="37"/>
      <c r="N115" s="37"/>
      <c r="O115" s="190"/>
      <c r="P115" s="37"/>
    </row>
    <row r="116" spans="1:16" s="181" customFormat="1" ht="11.25">
      <c r="A116" s="154"/>
      <c r="B116" s="184"/>
      <c r="C116" s="185"/>
      <c r="D116" s="35"/>
      <c r="E116" s="29"/>
      <c r="F116" s="36"/>
      <c r="G116" s="36"/>
      <c r="H116" s="37"/>
      <c r="I116" s="37"/>
      <c r="J116" s="37"/>
      <c r="K116" s="190"/>
      <c r="L116" s="37"/>
      <c r="M116" s="37"/>
      <c r="N116" s="37"/>
      <c r="O116" s="190"/>
      <c r="P116" s="37"/>
    </row>
    <row r="117" spans="1:16" s="23" customFormat="1" ht="12" thickBot="1">
      <c r="A117" s="56">
        <v>2</v>
      </c>
      <c r="B117" s="182" t="s">
        <v>40</v>
      </c>
      <c r="C117" s="303" t="s">
        <v>25</v>
      </c>
      <c r="D117" s="304"/>
      <c r="E117" s="183">
        <f>E130+E138+E146+E154+E168+E175+E182+E190+E160+E122</f>
        <v>1477857.45</v>
      </c>
      <c r="F117" s="183">
        <f aca="true" t="shared" si="1" ref="F117:P117">F130+F138+F146+F154+F168+F175+F182+F190+F160+F122</f>
        <v>174923.74000000002</v>
      </c>
      <c r="G117" s="183">
        <f t="shared" si="1"/>
        <v>1154387.46</v>
      </c>
      <c r="H117" s="183">
        <f t="shared" si="1"/>
        <v>1085150.4</v>
      </c>
      <c r="I117" s="183">
        <f t="shared" si="1"/>
        <v>148627.84</v>
      </c>
      <c r="J117" s="183">
        <f t="shared" si="1"/>
        <v>0</v>
      </c>
      <c r="K117" s="183">
        <f t="shared" si="1"/>
        <v>0</v>
      </c>
      <c r="L117" s="183">
        <f t="shared" si="1"/>
        <v>148627.84</v>
      </c>
      <c r="M117" s="183">
        <f t="shared" si="1"/>
        <v>936522.5600000002</v>
      </c>
      <c r="N117" s="183">
        <f t="shared" si="1"/>
        <v>0</v>
      </c>
      <c r="O117" s="183">
        <f t="shared" si="1"/>
        <v>0</v>
      </c>
      <c r="P117" s="183">
        <f t="shared" si="1"/>
        <v>936522.5600000002</v>
      </c>
    </row>
    <row r="118" spans="1:16" ht="11.25" customHeight="1">
      <c r="A118" s="282" t="s">
        <v>41</v>
      </c>
      <c r="B118" s="57" t="s">
        <v>36</v>
      </c>
      <c r="C118" s="199" t="s">
        <v>128</v>
      </c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1"/>
    </row>
    <row r="119" spans="1:16" ht="11.25">
      <c r="A119" s="214"/>
      <c r="B119" s="57" t="s">
        <v>42</v>
      </c>
      <c r="C119" s="202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O119" s="203"/>
      <c r="P119" s="204"/>
    </row>
    <row r="120" spans="1:16" ht="11.25">
      <c r="A120" s="214"/>
      <c r="B120" s="57" t="s">
        <v>43</v>
      </c>
      <c r="C120" s="202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4"/>
    </row>
    <row r="121" spans="1:16" ht="12" thickBot="1">
      <c r="A121" s="214"/>
      <c r="B121" s="57" t="s">
        <v>44</v>
      </c>
      <c r="C121" s="205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7"/>
    </row>
    <row r="122" spans="1:16" ht="11.25">
      <c r="A122" s="214"/>
      <c r="B122" s="58" t="s">
        <v>45</v>
      </c>
      <c r="C122" s="59"/>
      <c r="D122" s="59">
        <v>75095</v>
      </c>
      <c r="E122" s="60">
        <f>E123+E124+E125</f>
        <v>35209.18</v>
      </c>
      <c r="F122" s="60">
        <f>F123+F124</f>
        <v>11653.5</v>
      </c>
      <c r="G122" s="60">
        <f>G123+G124</f>
        <v>23555.68</v>
      </c>
      <c r="H122" s="61">
        <f>I122+M122</f>
        <v>35209.18</v>
      </c>
      <c r="I122" s="61">
        <f>J122+K122+L122</f>
        <v>11653.5</v>
      </c>
      <c r="J122" s="61"/>
      <c r="K122" s="62">
        <v>0</v>
      </c>
      <c r="L122" s="61">
        <v>11653.5</v>
      </c>
      <c r="M122" s="61">
        <f>N122+O122+P122</f>
        <v>23555.68</v>
      </c>
      <c r="N122" s="61"/>
      <c r="O122" s="62">
        <v>0</v>
      </c>
      <c r="P122" s="61">
        <v>23555.68</v>
      </c>
    </row>
    <row r="123" spans="1:16" ht="11.25">
      <c r="A123" s="214"/>
      <c r="B123" s="58"/>
      <c r="C123" s="34"/>
      <c r="D123" s="63" t="s">
        <v>47</v>
      </c>
      <c r="E123" s="29">
        <f>F123+G123</f>
        <v>0</v>
      </c>
      <c r="F123" s="37"/>
      <c r="G123" s="37"/>
      <c r="H123" s="37"/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</row>
    <row r="124" spans="1:16" ht="11.25">
      <c r="A124" s="283"/>
      <c r="B124" s="58" t="s">
        <v>77</v>
      </c>
      <c r="C124" s="34"/>
      <c r="D124" s="34"/>
      <c r="E124" s="29">
        <f>F124+G124</f>
        <v>35209.18</v>
      </c>
      <c r="F124" s="37">
        <f>I122</f>
        <v>11653.5</v>
      </c>
      <c r="G124" s="37">
        <f>M122</f>
        <v>23555.68</v>
      </c>
      <c r="H124" s="37"/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</row>
    <row r="125" spans="1:16" ht="12" thickBot="1">
      <c r="A125" s="98"/>
      <c r="B125" s="57">
        <v>2015</v>
      </c>
      <c r="C125" s="34"/>
      <c r="D125" s="34"/>
      <c r="E125" s="29"/>
      <c r="F125" s="37"/>
      <c r="G125" s="37"/>
      <c r="H125" s="37"/>
      <c r="I125" s="34"/>
      <c r="J125" s="34"/>
      <c r="K125" s="34"/>
      <c r="L125" s="34"/>
      <c r="M125" s="34"/>
      <c r="N125" s="34"/>
      <c r="O125" s="34"/>
      <c r="P125" s="34"/>
    </row>
    <row r="126" spans="1:16" ht="11.25">
      <c r="A126" s="282" t="s">
        <v>41</v>
      </c>
      <c r="B126" s="57" t="s">
        <v>36</v>
      </c>
      <c r="C126" s="199" t="s">
        <v>69</v>
      </c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1"/>
    </row>
    <row r="127" spans="1:16" ht="11.25">
      <c r="A127" s="214"/>
      <c r="B127" s="57" t="s">
        <v>42</v>
      </c>
      <c r="C127" s="202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4"/>
    </row>
    <row r="128" spans="1:16" ht="11.25">
      <c r="A128" s="214"/>
      <c r="B128" s="57" t="s">
        <v>43</v>
      </c>
      <c r="C128" s="202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4"/>
    </row>
    <row r="129" spans="1:16" ht="12" thickBot="1">
      <c r="A129" s="214"/>
      <c r="B129" s="57" t="s">
        <v>44</v>
      </c>
      <c r="C129" s="205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7"/>
    </row>
    <row r="130" spans="1:16" ht="11.25">
      <c r="A130" s="214"/>
      <c r="B130" s="58" t="s">
        <v>45</v>
      </c>
      <c r="C130" s="59"/>
      <c r="D130" s="59" t="s">
        <v>46</v>
      </c>
      <c r="E130" s="60">
        <f>E131+E132+E133</f>
        <v>188946.51</v>
      </c>
      <c r="F130" s="60">
        <f>F131+F132</f>
        <v>19985.48</v>
      </c>
      <c r="G130" s="60">
        <f>G131+G132</f>
        <v>96251.03</v>
      </c>
      <c r="H130" s="61">
        <f>I130+M130</f>
        <v>116236.51</v>
      </c>
      <c r="I130" s="61">
        <f>J130+K130+L130</f>
        <v>19985.48</v>
      </c>
      <c r="J130" s="61"/>
      <c r="K130" s="62">
        <v>0</v>
      </c>
      <c r="L130" s="61">
        <v>19985.48</v>
      </c>
      <c r="M130" s="61">
        <f>N130+O130+P130</f>
        <v>96251.03</v>
      </c>
      <c r="N130" s="61"/>
      <c r="O130" s="62">
        <v>0</v>
      </c>
      <c r="P130" s="61">
        <v>96251.03</v>
      </c>
    </row>
    <row r="131" spans="1:16" ht="11.25">
      <c r="A131" s="214"/>
      <c r="B131" s="58"/>
      <c r="C131" s="34"/>
      <c r="D131" s="63" t="s">
        <v>47</v>
      </c>
      <c r="E131" s="29">
        <f>F131+G131</f>
        <v>0</v>
      </c>
      <c r="F131" s="37"/>
      <c r="G131" s="37"/>
      <c r="H131" s="37"/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</row>
    <row r="132" spans="1:16" ht="11.25">
      <c r="A132" s="283"/>
      <c r="B132" s="58" t="s">
        <v>77</v>
      </c>
      <c r="C132" s="34"/>
      <c r="D132" s="34"/>
      <c r="E132" s="29">
        <f>F132+G132</f>
        <v>116236.51</v>
      </c>
      <c r="F132" s="37">
        <f>I130</f>
        <v>19985.48</v>
      </c>
      <c r="G132" s="37">
        <f>M130</f>
        <v>96251.03</v>
      </c>
      <c r="H132" s="37"/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</row>
    <row r="133" spans="1:16" ht="11.25">
      <c r="A133" s="98"/>
      <c r="B133" s="57">
        <v>2015</v>
      </c>
      <c r="C133" s="34"/>
      <c r="D133" s="34"/>
      <c r="E133" s="29">
        <f>F133+G133</f>
        <v>72710</v>
      </c>
      <c r="F133" s="37"/>
      <c r="G133" s="37">
        <v>72710</v>
      </c>
      <c r="H133" s="37"/>
      <c r="I133" s="34"/>
      <c r="J133" s="34"/>
      <c r="K133" s="34"/>
      <c r="L133" s="34"/>
      <c r="M133" s="34"/>
      <c r="N133" s="34"/>
      <c r="O133" s="34"/>
      <c r="P133" s="34"/>
    </row>
    <row r="134" spans="1:16" ht="11.25" customHeight="1">
      <c r="A134" s="213" t="s">
        <v>48</v>
      </c>
      <c r="B134" s="57" t="s">
        <v>36</v>
      </c>
      <c r="C134" s="202" t="s">
        <v>65</v>
      </c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4"/>
    </row>
    <row r="135" spans="1:16" ht="11.25">
      <c r="A135" s="214"/>
      <c r="B135" s="57" t="s">
        <v>42</v>
      </c>
      <c r="C135" s="202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4"/>
    </row>
    <row r="136" spans="1:16" ht="11.25">
      <c r="A136" s="214"/>
      <c r="B136" s="57" t="s">
        <v>43</v>
      </c>
      <c r="C136" s="202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4"/>
    </row>
    <row r="137" spans="1:16" ht="12" thickBot="1">
      <c r="A137" s="214"/>
      <c r="B137" s="57" t="s">
        <v>44</v>
      </c>
      <c r="C137" s="205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7"/>
    </row>
    <row r="138" spans="1:16" ht="11.25">
      <c r="A138" s="214"/>
      <c r="B138" s="58" t="s">
        <v>45</v>
      </c>
      <c r="C138" s="59"/>
      <c r="D138" s="59" t="s">
        <v>46</v>
      </c>
      <c r="E138" s="60">
        <f>E139+E140+E141</f>
        <v>3000</v>
      </c>
      <c r="F138" s="60">
        <f>F139+F140+F141</f>
        <v>3000</v>
      </c>
      <c r="G138" s="60">
        <f>G139+G140+G141</f>
        <v>0</v>
      </c>
      <c r="H138" s="61">
        <f>I138+M138</f>
        <v>3000</v>
      </c>
      <c r="I138" s="61">
        <f>J138+K138+L138</f>
        <v>3000</v>
      </c>
      <c r="J138" s="61"/>
      <c r="K138" s="62">
        <v>0</v>
      </c>
      <c r="L138" s="61">
        <v>3000</v>
      </c>
      <c r="M138" s="61">
        <f>N138+O138+P138</f>
        <v>0</v>
      </c>
      <c r="N138" s="61"/>
      <c r="O138" s="62">
        <v>0</v>
      </c>
      <c r="P138" s="61"/>
    </row>
    <row r="139" spans="1:16" ht="11.25">
      <c r="A139" s="214"/>
      <c r="B139" s="58"/>
      <c r="C139" s="34"/>
      <c r="D139" s="63" t="s">
        <v>47</v>
      </c>
      <c r="E139" s="29">
        <f>F139+G139</f>
        <v>0</v>
      </c>
      <c r="F139" s="37"/>
      <c r="G139" s="37"/>
      <c r="H139" s="37"/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</row>
    <row r="140" spans="1:16" ht="11.25">
      <c r="A140" s="214"/>
      <c r="B140" s="58">
        <v>2014</v>
      </c>
      <c r="C140" s="34"/>
      <c r="D140" s="34"/>
      <c r="E140" s="29">
        <f>F140+G140</f>
        <v>3000</v>
      </c>
      <c r="F140" s="37">
        <f>I138</f>
        <v>3000</v>
      </c>
      <c r="G140" s="37">
        <f>M138</f>
        <v>0</v>
      </c>
      <c r="H140" s="37"/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</row>
    <row r="141" spans="1:16" ht="12" thickBot="1">
      <c r="A141" s="215"/>
      <c r="B141" s="57"/>
      <c r="C141" s="39"/>
      <c r="D141" s="39"/>
      <c r="E141" s="65">
        <f>F141+G141</f>
        <v>0</v>
      </c>
      <c r="F141" s="66"/>
      <c r="G141" s="66"/>
      <c r="H141" s="66"/>
      <c r="I141" s="67"/>
      <c r="J141" s="67"/>
      <c r="K141" s="67"/>
      <c r="L141" s="67"/>
      <c r="M141" s="67"/>
      <c r="N141" s="67"/>
      <c r="O141" s="67"/>
      <c r="P141" s="67"/>
    </row>
    <row r="142" spans="1:16" ht="11.25">
      <c r="A142" s="213" t="s">
        <v>103</v>
      </c>
      <c r="B142" s="57" t="s">
        <v>36</v>
      </c>
      <c r="C142" s="199" t="s">
        <v>49</v>
      </c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1"/>
    </row>
    <row r="143" spans="1:16" ht="11.25">
      <c r="A143" s="214"/>
      <c r="B143" s="57" t="s">
        <v>42</v>
      </c>
      <c r="C143" s="202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4"/>
    </row>
    <row r="144" spans="1:16" ht="11.25">
      <c r="A144" s="214"/>
      <c r="B144" s="57" t="s">
        <v>43</v>
      </c>
      <c r="C144" s="202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4"/>
    </row>
    <row r="145" spans="1:16" ht="12" thickBot="1">
      <c r="A145" s="214"/>
      <c r="B145" s="57" t="s">
        <v>44</v>
      </c>
      <c r="C145" s="205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7"/>
    </row>
    <row r="146" spans="1:16" ht="11.25">
      <c r="A146" s="214"/>
      <c r="B146" s="58" t="s">
        <v>45</v>
      </c>
      <c r="C146" s="59"/>
      <c r="D146" s="59" t="s">
        <v>46</v>
      </c>
      <c r="E146" s="60">
        <f>E147+E148+E149</f>
        <v>114009.76000000001</v>
      </c>
      <c r="F146" s="60">
        <f>F147+F148+F149</f>
        <v>17101.46</v>
      </c>
      <c r="G146" s="60">
        <f>G147+G148+G149</f>
        <v>96908.3</v>
      </c>
      <c r="H146" s="61">
        <f>I146+M146</f>
        <v>114009.76000000001</v>
      </c>
      <c r="I146" s="61">
        <f>J146+K146+L146</f>
        <v>17101.46</v>
      </c>
      <c r="J146" s="61"/>
      <c r="K146" s="62">
        <v>0</v>
      </c>
      <c r="L146" s="61">
        <v>17101.46</v>
      </c>
      <c r="M146" s="61">
        <f>N146+O146+P146</f>
        <v>96908.3</v>
      </c>
      <c r="N146" s="61"/>
      <c r="O146" s="62">
        <v>0</v>
      </c>
      <c r="P146" s="61">
        <v>96908.3</v>
      </c>
    </row>
    <row r="147" spans="1:16" ht="11.25">
      <c r="A147" s="214"/>
      <c r="B147" s="58"/>
      <c r="C147" s="34"/>
      <c r="D147" s="63" t="s">
        <v>47</v>
      </c>
      <c r="E147" s="29">
        <f>F147+G147</f>
        <v>0</v>
      </c>
      <c r="F147" s="37"/>
      <c r="G147" s="37"/>
      <c r="H147" s="37"/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</row>
    <row r="148" spans="1:16" ht="11.25">
      <c r="A148" s="214"/>
      <c r="B148" s="58">
        <v>2014</v>
      </c>
      <c r="C148" s="34"/>
      <c r="D148" s="34"/>
      <c r="E148" s="29">
        <f>F148+G148</f>
        <v>114009.76000000001</v>
      </c>
      <c r="F148" s="37">
        <f>I146</f>
        <v>17101.46</v>
      </c>
      <c r="G148" s="37">
        <f>M146</f>
        <v>96908.3</v>
      </c>
      <c r="H148" s="37"/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</row>
    <row r="149" spans="1:16" ht="11.25">
      <c r="A149" s="215"/>
      <c r="B149" s="57"/>
      <c r="C149" s="39"/>
      <c r="D149" s="39"/>
      <c r="E149" s="65"/>
      <c r="F149" s="66"/>
      <c r="G149" s="66"/>
      <c r="H149" s="66"/>
      <c r="I149" s="67"/>
      <c r="J149" s="67"/>
      <c r="K149" s="67"/>
      <c r="L149" s="67"/>
      <c r="M149" s="67"/>
      <c r="N149" s="67"/>
      <c r="O149" s="67"/>
      <c r="P149" s="67"/>
    </row>
    <row r="150" spans="1:16" ht="12.75">
      <c r="A150" s="64"/>
      <c r="B150" s="57" t="s">
        <v>36</v>
      </c>
      <c r="C150" s="216" t="s">
        <v>70</v>
      </c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8"/>
    </row>
    <row r="151" spans="1:16" ht="11.25">
      <c r="A151" s="149"/>
      <c r="B151" s="57" t="s">
        <v>42</v>
      </c>
      <c r="C151" s="219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1"/>
    </row>
    <row r="152" spans="1:16" ht="11.25">
      <c r="A152" s="149" t="s">
        <v>104</v>
      </c>
      <c r="B152" s="57" t="s">
        <v>43</v>
      </c>
      <c r="C152" s="219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1"/>
    </row>
    <row r="153" spans="1:16" ht="11.25">
      <c r="A153" s="149"/>
      <c r="B153" s="57" t="s">
        <v>44</v>
      </c>
      <c r="C153" s="222"/>
      <c r="D153" s="223"/>
      <c r="E153" s="223"/>
      <c r="F153" s="223"/>
      <c r="G153" s="223"/>
      <c r="H153" s="223"/>
      <c r="I153" s="223"/>
      <c r="J153" s="223"/>
      <c r="K153" s="223"/>
      <c r="L153" s="223"/>
      <c r="M153" s="223"/>
      <c r="N153" s="223"/>
      <c r="O153" s="223"/>
      <c r="P153" s="224"/>
    </row>
    <row r="154" spans="1:16" ht="22.5">
      <c r="A154" s="149"/>
      <c r="B154" s="68" t="s">
        <v>45</v>
      </c>
      <c r="C154" s="34"/>
      <c r="D154" s="34" t="s">
        <v>50</v>
      </c>
      <c r="E154" s="29">
        <f>E155+E156</f>
        <v>40167.6</v>
      </c>
      <c r="F154" s="29">
        <f>F155+F156</f>
        <v>0</v>
      </c>
      <c r="G154" s="29">
        <f>G155+G156</f>
        <v>40167.6</v>
      </c>
      <c r="H154" s="37">
        <f>I154+M154</f>
        <v>40167.6</v>
      </c>
      <c r="I154" s="34">
        <f>J154+K154+L154</f>
        <v>0</v>
      </c>
      <c r="J154" s="34"/>
      <c r="K154" s="34"/>
      <c r="L154" s="34"/>
      <c r="M154" s="37">
        <f>N154+O154+P154</f>
        <v>40167.6</v>
      </c>
      <c r="N154" s="37"/>
      <c r="O154" s="37"/>
      <c r="P154" s="37">
        <v>40167.6</v>
      </c>
    </row>
    <row r="155" spans="1:16" ht="12" thickBot="1">
      <c r="A155" s="164"/>
      <c r="B155" s="165">
        <v>2014</v>
      </c>
      <c r="C155" s="67"/>
      <c r="D155" s="67"/>
      <c r="E155" s="65">
        <f>F155+G155</f>
        <v>40167.6</v>
      </c>
      <c r="F155" s="66">
        <f>I154</f>
        <v>0</v>
      </c>
      <c r="G155" s="66">
        <f>M154</f>
        <v>40167.6</v>
      </c>
      <c r="H155" s="66"/>
      <c r="I155" s="67"/>
      <c r="J155" s="67"/>
      <c r="K155" s="67"/>
      <c r="L155" s="67"/>
      <c r="M155" s="67"/>
      <c r="N155" s="67"/>
      <c r="O155" s="67"/>
      <c r="P155" s="67"/>
    </row>
    <row r="156" spans="1:16" ht="11.25">
      <c r="A156" s="166"/>
      <c r="B156" s="175" t="s">
        <v>36</v>
      </c>
      <c r="C156" s="327" t="s">
        <v>112</v>
      </c>
      <c r="D156" s="328"/>
      <c r="E156" s="328"/>
      <c r="F156" s="328"/>
      <c r="G156" s="328"/>
      <c r="H156" s="328"/>
      <c r="I156" s="328"/>
      <c r="J156" s="328"/>
      <c r="K156" s="328"/>
      <c r="L156" s="328"/>
      <c r="M156" s="328"/>
      <c r="N156" s="328"/>
      <c r="O156" s="328"/>
      <c r="P156" s="329"/>
    </row>
    <row r="157" spans="1:16" ht="11.25">
      <c r="A157" s="167"/>
      <c r="B157" s="176" t="s">
        <v>42</v>
      </c>
      <c r="C157" s="330"/>
      <c r="D157" s="331"/>
      <c r="E157" s="331"/>
      <c r="F157" s="331"/>
      <c r="G157" s="331"/>
      <c r="H157" s="331"/>
      <c r="I157" s="331"/>
      <c r="J157" s="331"/>
      <c r="K157" s="331"/>
      <c r="L157" s="331"/>
      <c r="M157" s="331"/>
      <c r="N157" s="331"/>
      <c r="O157" s="331"/>
      <c r="P157" s="332"/>
    </row>
    <row r="158" spans="1:16" ht="11.25">
      <c r="A158" s="167"/>
      <c r="B158" s="176" t="s">
        <v>43</v>
      </c>
      <c r="C158" s="330"/>
      <c r="D158" s="331"/>
      <c r="E158" s="331"/>
      <c r="F158" s="331"/>
      <c r="G158" s="331"/>
      <c r="H158" s="331"/>
      <c r="I158" s="331"/>
      <c r="J158" s="331"/>
      <c r="K158" s="331"/>
      <c r="L158" s="331"/>
      <c r="M158" s="331"/>
      <c r="N158" s="331"/>
      <c r="O158" s="331"/>
      <c r="P158" s="332"/>
    </row>
    <row r="159" spans="1:16" ht="11.25">
      <c r="A159" s="167" t="s">
        <v>105</v>
      </c>
      <c r="B159" s="176" t="s">
        <v>44</v>
      </c>
      <c r="C159" s="333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5"/>
    </row>
    <row r="160" spans="1:17" s="38" customFormat="1" ht="11.25">
      <c r="A160" s="167"/>
      <c r="B160" s="176" t="s">
        <v>45</v>
      </c>
      <c r="C160" s="336" t="s">
        <v>50</v>
      </c>
      <c r="D160" s="337"/>
      <c r="E160" s="29">
        <f>E161+E162+E163</f>
        <v>101115</v>
      </c>
      <c r="F160" s="29">
        <f>F161+F162+F163</f>
        <v>0</v>
      </c>
      <c r="G160" s="37">
        <f>G161</f>
        <v>25278.75</v>
      </c>
      <c r="H160" s="37">
        <f>I160+M160</f>
        <v>25278.75</v>
      </c>
      <c r="I160" s="34"/>
      <c r="J160" s="34"/>
      <c r="K160" s="34"/>
      <c r="L160" s="34"/>
      <c r="M160" s="34">
        <f>P160</f>
        <v>25278.75</v>
      </c>
      <c r="N160" s="34"/>
      <c r="O160" s="34"/>
      <c r="P160" s="168">
        <v>25278.75</v>
      </c>
      <c r="Q160" s="1"/>
    </row>
    <row r="161" spans="1:17" s="38" customFormat="1" ht="11.25">
      <c r="A161" s="167"/>
      <c r="B161" s="69">
        <v>2014</v>
      </c>
      <c r="C161" s="34"/>
      <c r="D161" s="34"/>
      <c r="E161" s="29">
        <f>F161+G161</f>
        <v>25278.75</v>
      </c>
      <c r="F161" s="37"/>
      <c r="G161" s="37">
        <f>H160</f>
        <v>25278.75</v>
      </c>
      <c r="H161" s="37"/>
      <c r="I161" s="34"/>
      <c r="J161" s="34"/>
      <c r="K161" s="34"/>
      <c r="L161" s="34"/>
      <c r="M161" s="34"/>
      <c r="N161" s="34"/>
      <c r="O161" s="34"/>
      <c r="P161" s="168"/>
      <c r="Q161" s="1"/>
    </row>
    <row r="162" spans="1:17" s="38" customFormat="1" ht="11.25">
      <c r="A162" s="177"/>
      <c r="B162" s="178">
        <v>2015</v>
      </c>
      <c r="C162" s="67"/>
      <c r="D162" s="67"/>
      <c r="E162" s="29">
        <f>F162+G162</f>
        <v>40446</v>
      </c>
      <c r="F162" s="66"/>
      <c r="G162" s="66">
        <v>40446</v>
      </c>
      <c r="H162" s="66"/>
      <c r="I162" s="67"/>
      <c r="J162" s="67"/>
      <c r="K162" s="67"/>
      <c r="L162" s="67"/>
      <c r="M162" s="67"/>
      <c r="N162" s="67"/>
      <c r="O162" s="67"/>
      <c r="P162" s="179"/>
      <c r="Q162" s="1"/>
    </row>
    <row r="163" spans="1:17" s="38" customFormat="1" ht="12" thickBot="1">
      <c r="A163" s="169"/>
      <c r="B163" s="170">
        <v>2016</v>
      </c>
      <c r="C163" s="171"/>
      <c r="D163" s="171"/>
      <c r="E163" s="29">
        <f>F163+G163</f>
        <v>35390.25</v>
      </c>
      <c r="F163" s="173"/>
      <c r="G163" s="173">
        <v>35390.25</v>
      </c>
      <c r="H163" s="173"/>
      <c r="I163" s="171"/>
      <c r="J163" s="171"/>
      <c r="K163" s="171"/>
      <c r="L163" s="171"/>
      <c r="M163" s="171"/>
      <c r="N163" s="171"/>
      <c r="O163" s="171"/>
      <c r="P163" s="174"/>
      <c r="Q163" s="1"/>
    </row>
    <row r="164" spans="1:17" s="38" customFormat="1" ht="11.25">
      <c r="A164" s="149" t="s">
        <v>52</v>
      </c>
      <c r="B164" s="57" t="s">
        <v>36</v>
      </c>
      <c r="C164" s="202" t="s">
        <v>76</v>
      </c>
      <c r="D164" s="20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4"/>
      <c r="Q164" s="1"/>
    </row>
    <row r="165" spans="1:17" s="38" customFormat="1" ht="11.25">
      <c r="A165" s="149"/>
      <c r="B165" s="57" t="s">
        <v>42</v>
      </c>
      <c r="C165" s="202"/>
      <c r="D165" s="203"/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4"/>
      <c r="Q165" s="1"/>
    </row>
    <row r="166" spans="1:17" s="38" customFormat="1" ht="11.25">
      <c r="A166" s="149"/>
      <c r="B166" s="57" t="s">
        <v>43</v>
      </c>
      <c r="C166" s="202"/>
      <c r="D166" s="203"/>
      <c r="E166" s="203"/>
      <c r="F166" s="203"/>
      <c r="G166" s="203"/>
      <c r="H166" s="203"/>
      <c r="I166" s="203"/>
      <c r="J166" s="203"/>
      <c r="K166" s="203"/>
      <c r="L166" s="203"/>
      <c r="M166" s="203"/>
      <c r="N166" s="203"/>
      <c r="O166" s="203"/>
      <c r="P166" s="204"/>
      <c r="Q166" s="1"/>
    </row>
    <row r="167" spans="1:17" s="38" customFormat="1" ht="11.25">
      <c r="A167" s="149"/>
      <c r="B167" s="57" t="s">
        <v>44</v>
      </c>
      <c r="C167" s="202"/>
      <c r="D167" s="203"/>
      <c r="E167" s="203"/>
      <c r="F167" s="203"/>
      <c r="G167" s="203"/>
      <c r="H167" s="203"/>
      <c r="I167" s="203"/>
      <c r="J167" s="203"/>
      <c r="K167" s="203"/>
      <c r="L167" s="203"/>
      <c r="M167" s="203"/>
      <c r="N167" s="203"/>
      <c r="O167" s="203"/>
      <c r="P167" s="204"/>
      <c r="Q167" s="1"/>
    </row>
    <row r="168" spans="1:16" s="38" customFormat="1" ht="22.5">
      <c r="A168" s="70"/>
      <c r="B168" s="68" t="s">
        <v>45</v>
      </c>
      <c r="C168" s="71"/>
      <c r="D168" s="71" t="s">
        <v>51</v>
      </c>
      <c r="E168" s="72">
        <f>E169+E170</f>
        <v>208187.40000000002</v>
      </c>
      <c r="F168" s="72">
        <f>F169+F170</f>
        <v>0</v>
      </c>
      <c r="G168" s="72">
        <f>G169+G170</f>
        <v>208187.40000000002</v>
      </c>
      <c r="H168" s="73">
        <f>I168+M168</f>
        <v>139332.6</v>
      </c>
      <c r="I168" s="73">
        <f>J168+K168+L168</f>
        <v>0</v>
      </c>
      <c r="J168" s="73">
        <f aca="true" t="shared" si="2" ref="J168:O168">J169</f>
        <v>0</v>
      </c>
      <c r="K168" s="73">
        <f t="shared" si="2"/>
        <v>0</v>
      </c>
      <c r="L168" s="73">
        <f t="shared" si="2"/>
        <v>0</v>
      </c>
      <c r="M168" s="73">
        <f>N168+O168+P168</f>
        <v>139332.6</v>
      </c>
      <c r="N168" s="73">
        <f t="shared" si="2"/>
        <v>0</v>
      </c>
      <c r="O168" s="73">
        <f t="shared" si="2"/>
        <v>0</v>
      </c>
      <c r="P168" s="73">
        <v>139332.6</v>
      </c>
    </row>
    <row r="169" spans="1:16" s="38" customFormat="1" ht="11.25">
      <c r="A169" s="70"/>
      <c r="B169" s="68">
        <v>2014</v>
      </c>
      <c r="C169" s="74"/>
      <c r="D169" s="74"/>
      <c r="E169" s="75">
        <f>F169+G169</f>
        <v>139332.6</v>
      </c>
      <c r="F169" s="76">
        <f>I168</f>
        <v>0</v>
      </c>
      <c r="G169" s="76">
        <f>M168</f>
        <v>139332.6</v>
      </c>
      <c r="H169" s="76"/>
      <c r="I169" s="76"/>
      <c r="J169" s="76"/>
      <c r="K169" s="76"/>
      <c r="L169" s="76"/>
      <c r="M169" s="76"/>
      <c r="N169" s="76"/>
      <c r="O169" s="76"/>
      <c r="P169" s="76"/>
    </row>
    <row r="170" spans="1:16" s="38" customFormat="1" ht="11.25">
      <c r="A170" s="70"/>
      <c r="B170" s="68">
        <v>2015</v>
      </c>
      <c r="C170" s="74"/>
      <c r="D170" s="74"/>
      <c r="E170" s="75">
        <f>F170+G170</f>
        <v>68854.8</v>
      </c>
      <c r="F170" s="76"/>
      <c r="G170" s="76">
        <v>68854.8</v>
      </c>
      <c r="H170" s="76"/>
      <c r="I170" s="76"/>
      <c r="J170" s="76"/>
      <c r="K170" s="76"/>
      <c r="L170" s="76"/>
      <c r="M170" s="76"/>
      <c r="N170" s="76"/>
      <c r="O170" s="76"/>
      <c r="P170" s="76"/>
    </row>
    <row r="171" spans="1:16" s="38" customFormat="1" ht="11.25">
      <c r="A171" s="149" t="s">
        <v>106</v>
      </c>
      <c r="B171" s="57" t="s">
        <v>36</v>
      </c>
      <c r="C171" s="202" t="s">
        <v>71</v>
      </c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4"/>
    </row>
    <row r="172" spans="1:16" s="38" customFormat="1" ht="11.25">
      <c r="A172" s="149"/>
      <c r="B172" s="57" t="s">
        <v>42</v>
      </c>
      <c r="C172" s="202"/>
      <c r="D172" s="20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4"/>
    </row>
    <row r="173" spans="1:16" s="38" customFormat="1" ht="11.25">
      <c r="A173" s="149"/>
      <c r="B173" s="57" t="s">
        <v>43</v>
      </c>
      <c r="C173" s="202"/>
      <c r="D173" s="20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  <c r="P173" s="204"/>
    </row>
    <row r="174" spans="1:16" s="38" customFormat="1" ht="11.25">
      <c r="A174" s="149"/>
      <c r="B174" s="57" t="s">
        <v>44</v>
      </c>
      <c r="C174" s="202"/>
      <c r="D174" s="203"/>
      <c r="E174" s="203"/>
      <c r="F174" s="203"/>
      <c r="G174" s="203"/>
      <c r="H174" s="203"/>
      <c r="I174" s="203"/>
      <c r="J174" s="203"/>
      <c r="K174" s="203"/>
      <c r="L174" s="203"/>
      <c r="M174" s="203"/>
      <c r="N174" s="203"/>
      <c r="O174" s="203"/>
      <c r="P174" s="204"/>
    </row>
    <row r="175" spans="1:16" s="38" customFormat="1" ht="22.5">
      <c r="A175" s="70"/>
      <c r="B175" s="68" t="s">
        <v>45</v>
      </c>
      <c r="C175" s="71"/>
      <c r="D175" s="71" t="s">
        <v>63</v>
      </c>
      <c r="E175" s="72">
        <f>E176+E177</f>
        <v>366659</v>
      </c>
      <c r="F175" s="72">
        <f>F176+F177</f>
        <v>57548.85</v>
      </c>
      <c r="G175" s="72">
        <f>G176+G177</f>
        <v>309110.15</v>
      </c>
      <c r="H175" s="73">
        <f>I175+M175</f>
        <v>259823</v>
      </c>
      <c r="I175" s="73">
        <f>J175+K175+L175</f>
        <v>41523.45</v>
      </c>
      <c r="J175" s="73"/>
      <c r="K175" s="73">
        <f>K176</f>
        <v>0</v>
      </c>
      <c r="L175" s="73">
        <v>41523.45</v>
      </c>
      <c r="M175" s="73">
        <f>N175+O175+P175</f>
        <v>218299.55</v>
      </c>
      <c r="N175" s="73">
        <f>N176</f>
        <v>0</v>
      </c>
      <c r="O175" s="73">
        <f>O176</f>
        <v>0</v>
      </c>
      <c r="P175" s="73">
        <v>218299.55</v>
      </c>
    </row>
    <row r="176" spans="1:16" s="38" customFormat="1" ht="11.25">
      <c r="A176" s="70"/>
      <c r="B176" s="68">
        <v>2014</v>
      </c>
      <c r="C176" s="74"/>
      <c r="D176" s="74"/>
      <c r="E176" s="75">
        <f>F176+G176</f>
        <v>259823</v>
      </c>
      <c r="F176" s="76">
        <f>I175</f>
        <v>41523.45</v>
      </c>
      <c r="G176" s="76">
        <f>M175</f>
        <v>218299.55</v>
      </c>
      <c r="H176" s="76">
        <f>I176+M176</f>
        <v>0</v>
      </c>
      <c r="I176" s="76">
        <f>J176+K176+L176</f>
        <v>0</v>
      </c>
      <c r="J176" s="76"/>
      <c r="K176" s="76"/>
      <c r="L176" s="76"/>
      <c r="M176" s="76"/>
      <c r="N176" s="76"/>
      <c r="O176" s="76"/>
      <c r="P176" s="76"/>
    </row>
    <row r="177" spans="1:16" s="38" customFormat="1" ht="11.25">
      <c r="A177" s="70"/>
      <c r="B177" s="68">
        <v>2015</v>
      </c>
      <c r="C177" s="74"/>
      <c r="D177" s="74"/>
      <c r="E177" s="75">
        <f>F177+G177</f>
        <v>106836</v>
      </c>
      <c r="F177" s="76">
        <v>16025.4</v>
      </c>
      <c r="G177" s="76">
        <v>90810.6</v>
      </c>
      <c r="H177" s="76"/>
      <c r="I177" s="76"/>
      <c r="J177" s="76"/>
      <c r="K177" s="76"/>
      <c r="L177" s="76"/>
      <c r="M177" s="76"/>
      <c r="N177" s="76"/>
      <c r="O177" s="76"/>
      <c r="P177" s="76"/>
    </row>
    <row r="178" spans="1:17" ht="11.25" customHeight="1">
      <c r="A178" s="149" t="s">
        <v>107</v>
      </c>
      <c r="B178" s="57" t="s">
        <v>36</v>
      </c>
      <c r="C178" s="202" t="s">
        <v>72</v>
      </c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4"/>
      <c r="Q178" s="38"/>
    </row>
    <row r="179" spans="1:17" ht="12.75">
      <c r="A179" s="64"/>
      <c r="B179" s="57" t="s">
        <v>42</v>
      </c>
      <c r="C179" s="202"/>
      <c r="D179" s="203"/>
      <c r="E179" s="203"/>
      <c r="F179" s="203"/>
      <c r="G179" s="203"/>
      <c r="H179" s="203"/>
      <c r="I179" s="203"/>
      <c r="J179" s="203"/>
      <c r="K179" s="203"/>
      <c r="L179" s="203"/>
      <c r="M179" s="203"/>
      <c r="N179" s="203"/>
      <c r="O179" s="203"/>
      <c r="P179" s="204"/>
      <c r="Q179" s="38"/>
    </row>
    <row r="180" spans="1:17" ht="12.75">
      <c r="A180" s="64"/>
      <c r="B180" s="57" t="s">
        <v>43</v>
      </c>
      <c r="C180" s="202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4"/>
      <c r="Q180" s="38"/>
    </row>
    <row r="181" spans="1:17" ht="12.75">
      <c r="A181" s="64"/>
      <c r="B181" s="57" t="s">
        <v>44</v>
      </c>
      <c r="C181" s="202"/>
      <c r="D181" s="203"/>
      <c r="E181" s="203"/>
      <c r="F181" s="203"/>
      <c r="G181" s="203"/>
      <c r="H181" s="203"/>
      <c r="I181" s="203"/>
      <c r="J181" s="203"/>
      <c r="K181" s="203"/>
      <c r="L181" s="203"/>
      <c r="M181" s="203"/>
      <c r="N181" s="203"/>
      <c r="O181" s="203"/>
      <c r="P181" s="204"/>
      <c r="Q181" s="38"/>
    </row>
    <row r="182" spans="1:17" ht="22.5">
      <c r="A182" s="70"/>
      <c r="B182" s="68" t="s">
        <v>45</v>
      </c>
      <c r="C182" s="71"/>
      <c r="D182" s="71" t="s">
        <v>64</v>
      </c>
      <c r="E182" s="72">
        <f>E183+E184</f>
        <v>249310</v>
      </c>
      <c r="F182" s="72">
        <f>F183+F184</f>
        <v>39946.5</v>
      </c>
      <c r="G182" s="72">
        <f>G183+G184</f>
        <v>209363.5</v>
      </c>
      <c r="H182" s="73">
        <f>I182+M182</f>
        <v>180840</v>
      </c>
      <c r="I182" s="73">
        <f>J182+K182+L182</f>
        <v>29676</v>
      </c>
      <c r="J182" s="73">
        <f aca="true" t="shared" si="3" ref="J182:O182">J183</f>
        <v>0</v>
      </c>
      <c r="K182" s="73">
        <f t="shared" si="3"/>
        <v>0</v>
      </c>
      <c r="L182" s="73">
        <v>29676</v>
      </c>
      <c r="M182" s="73">
        <f>N182+O182+P182</f>
        <v>151164</v>
      </c>
      <c r="N182" s="73">
        <f t="shared" si="3"/>
        <v>0</v>
      </c>
      <c r="O182" s="73">
        <f t="shared" si="3"/>
        <v>0</v>
      </c>
      <c r="P182" s="73">
        <v>151164</v>
      </c>
      <c r="Q182" s="38"/>
    </row>
    <row r="183" spans="1:17" ht="11.25">
      <c r="A183" s="70"/>
      <c r="B183" s="68">
        <v>2014</v>
      </c>
      <c r="C183" s="74"/>
      <c r="D183" s="74"/>
      <c r="E183" s="75">
        <f>F183+G183</f>
        <v>180840</v>
      </c>
      <c r="F183" s="76">
        <f>I182</f>
        <v>29676</v>
      </c>
      <c r="G183" s="76">
        <f>M182</f>
        <v>151164</v>
      </c>
      <c r="H183" s="76">
        <f>I183+M183</f>
        <v>0</v>
      </c>
      <c r="I183" s="76">
        <f>J183+K183+L183</f>
        <v>0</v>
      </c>
      <c r="J183" s="76"/>
      <c r="K183" s="76"/>
      <c r="L183" s="76"/>
      <c r="M183" s="76"/>
      <c r="N183" s="76"/>
      <c r="O183" s="76"/>
      <c r="P183" s="76"/>
      <c r="Q183" s="38"/>
    </row>
    <row r="184" spans="1:17" ht="11.25">
      <c r="A184" s="70"/>
      <c r="B184" s="69">
        <v>2015</v>
      </c>
      <c r="C184" s="74"/>
      <c r="D184" s="74"/>
      <c r="E184" s="75">
        <f>F184+G184</f>
        <v>68470</v>
      </c>
      <c r="F184" s="76">
        <v>10270.5</v>
      </c>
      <c r="G184" s="76">
        <v>58199.5</v>
      </c>
      <c r="H184" s="76"/>
      <c r="I184" s="74"/>
      <c r="J184" s="74"/>
      <c r="K184" s="74"/>
      <c r="L184" s="74"/>
      <c r="M184" s="74"/>
      <c r="N184" s="74"/>
      <c r="O184" s="74"/>
      <c r="P184" s="74"/>
      <c r="Q184" s="38"/>
    </row>
    <row r="185" spans="1:17" ht="12" thickBot="1">
      <c r="A185" s="70"/>
      <c r="B185" s="69"/>
      <c r="C185" s="74"/>
      <c r="D185" s="74"/>
      <c r="E185" s="75"/>
      <c r="F185" s="76"/>
      <c r="G185" s="76"/>
      <c r="H185" s="76"/>
      <c r="I185" s="74"/>
      <c r="J185" s="74"/>
      <c r="K185" s="74"/>
      <c r="L185" s="74"/>
      <c r="M185" s="74"/>
      <c r="N185" s="74"/>
      <c r="O185" s="74"/>
      <c r="P185" s="74"/>
      <c r="Q185" s="38"/>
    </row>
    <row r="186" spans="1:16" ht="11.25">
      <c r="A186" s="196" t="s">
        <v>113</v>
      </c>
      <c r="B186" s="57" t="s">
        <v>36</v>
      </c>
      <c r="C186" s="199" t="s">
        <v>73</v>
      </c>
      <c r="D186" s="200"/>
      <c r="E186" s="200"/>
      <c r="F186" s="200"/>
      <c r="G186" s="200"/>
      <c r="H186" s="200"/>
      <c r="I186" s="200"/>
      <c r="J186" s="200"/>
      <c r="K186" s="200"/>
      <c r="L186" s="200"/>
      <c r="M186" s="200"/>
      <c r="N186" s="200"/>
      <c r="O186" s="200"/>
      <c r="P186" s="201"/>
    </row>
    <row r="187" spans="1:16" ht="11.25">
      <c r="A187" s="197"/>
      <c r="B187" s="57" t="s">
        <v>42</v>
      </c>
      <c r="C187" s="202"/>
      <c r="D187" s="203"/>
      <c r="E187" s="203"/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4"/>
    </row>
    <row r="188" spans="1:16" ht="11.25">
      <c r="A188" s="197"/>
      <c r="B188" s="57" t="s">
        <v>43</v>
      </c>
      <c r="C188" s="202"/>
      <c r="D188" s="203"/>
      <c r="E188" s="203"/>
      <c r="F188" s="203"/>
      <c r="G188" s="203"/>
      <c r="H188" s="203"/>
      <c r="I188" s="203"/>
      <c r="J188" s="203"/>
      <c r="K188" s="203"/>
      <c r="L188" s="203"/>
      <c r="M188" s="203"/>
      <c r="N188" s="203"/>
      <c r="O188" s="203"/>
      <c r="P188" s="204"/>
    </row>
    <row r="189" spans="1:16" ht="12" thickBot="1">
      <c r="A189" s="197"/>
      <c r="B189" s="57" t="s">
        <v>44</v>
      </c>
      <c r="C189" s="205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7"/>
    </row>
    <row r="190" spans="1:16" ht="11.25">
      <c r="A190" s="197"/>
      <c r="B190" s="58" t="s">
        <v>45</v>
      </c>
      <c r="C190" s="59"/>
      <c r="D190" s="59" t="s">
        <v>53</v>
      </c>
      <c r="E190" s="60">
        <f>E191+E192</f>
        <v>171253</v>
      </c>
      <c r="F190" s="60">
        <f>F191+F192</f>
        <v>25687.95</v>
      </c>
      <c r="G190" s="60">
        <f>G191+G192</f>
        <v>145565.05</v>
      </c>
      <c r="H190" s="61">
        <f>I190+M190</f>
        <v>171253</v>
      </c>
      <c r="I190" s="61">
        <f>J190+K190+L190</f>
        <v>25687.95</v>
      </c>
      <c r="J190" s="61">
        <v>0</v>
      </c>
      <c r="K190" s="62">
        <v>0</v>
      </c>
      <c r="L190" s="61">
        <v>25687.95</v>
      </c>
      <c r="M190" s="61">
        <f>N190+O190+P190</f>
        <v>145565.05</v>
      </c>
      <c r="N190" s="61"/>
      <c r="O190" s="77">
        <v>0</v>
      </c>
      <c r="P190" s="61">
        <v>145565.05</v>
      </c>
    </row>
    <row r="191" spans="1:16" ht="11.25">
      <c r="A191" s="197"/>
      <c r="B191" s="58">
        <v>2014</v>
      </c>
      <c r="C191" s="34"/>
      <c r="D191" s="34"/>
      <c r="E191" s="29">
        <f>H190</f>
        <v>171253</v>
      </c>
      <c r="F191" s="37">
        <f>I190</f>
        <v>25687.95</v>
      </c>
      <c r="G191" s="37">
        <f>M190</f>
        <v>145565.05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78">
        <v>0</v>
      </c>
      <c r="P191" s="34">
        <v>0</v>
      </c>
    </row>
    <row r="192" spans="1:16" ht="11.25">
      <c r="A192" s="198"/>
      <c r="B192" s="58"/>
      <c r="C192" s="79"/>
      <c r="D192" s="34"/>
      <c r="E192" s="29">
        <f>F192+G192</f>
        <v>0</v>
      </c>
      <c r="F192" s="37"/>
      <c r="G192" s="37"/>
      <c r="H192" s="34"/>
      <c r="I192" s="34"/>
      <c r="J192" s="34"/>
      <c r="K192" s="34"/>
      <c r="L192" s="34"/>
      <c r="M192" s="34"/>
      <c r="N192" s="34"/>
      <c r="O192" s="78"/>
      <c r="P192" s="34"/>
    </row>
    <row r="193" spans="1:16" ht="12" thickBot="1">
      <c r="A193" s="41"/>
      <c r="B193" s="41" t="s">
        <v>54</v>
      </c>
      <c r="C193" s="41"/>
      <c r="D193" s="35" t="s">
        <v>25</v>
      </c>
      <c r="E193" s="80">
        <f>E13+E117</f>
        <v>19794577.909999996</v>
      </c>
      <c r="F193" s="80">
        <f aca="true" t="shared" si="4" ref="F193:P193">F13+F117</f>
        <v>5407371.49</v>
      </c>
      <c r="G193" s="80">
        <f t="shared" si="4"/>
        <v>12601909.16</v>
      </c>
      <c r="H193" s="80">
        <f t="shared" si="4"/>
        <v>7296574.800000001</v>
      </c>
      <c r="I193" s="80">
        <f t="shared" si="4"/>
        <v>1841856.08</v>
      </c>
      <c r="J193" s="80">
        <f t="shared" si="4"/>
        <v>1506399.16</v>
      </c>
      <c r="K193" s="80">
        <f t="shared" si="4"/>
        <v>0</v>
      </c>
      <c r="L193" s="80">
        <f t="shared" si="4"/>
        <v>335456.92000000004</v>
      </c>
      <c r="M193" s="80">
        <f t="shared" si="4"/>
        <v>5454718.720000001</v>
      </c>
      <c r="N193" s="80">
        <f t="shared" si="4"/>
        <v>439702</v>
      </c>
      <c r="O193" s="80">
        <f t="shared" si="4"/>
        <v>0</v>
      </c>
      <c r="P193" s="80">
        <f t="shared" si="4"/>
        <v>5015016.720000001</v>
      </c>
    </row>
    <row r="194" spans="1:16" ht="13.5" thickBot="1">
      <c r="A194" s="81"/>
      <c r="B194" s="81"/>
      <c r="C194" s="81"/>
      <c r="D194" s="40"/>
      <c r="E194" s="82"/>
      <c r="F194" s="208">
        <f>F193+G193</f>
        <v>18009280.65</v>
      </c>
      <c r="G194" s="209"/>
      <c r="H194" s="83"/>
      <c r="I194" s="84"/>
      <c r="J194" s="210">
        <f>J193+K193+L193</f>
        <v>1841856.08</v>
      </c>
      <c r="K194" s="211"/>
      <c r="L194" s="212"/>
      <c r="M194" s="85"/>
      <c r="N194" s="210">
        <f>N193+O193+P193</f>
        <v>5454718.720000001</v>
      </c>
      <c r="O194" s="211"/>
      <c r="P194" s="212"/>
    </row>
    <row r="195" spans="1:16" ht="13.5" thickBot="1">
      <c r="A195" s="81"/>
      <c r="B195" s="81"/>
      <c r="C195" s="81"/>
      <c r="D195" s="40"/>
      <c r="E195" s="82"/>
      <c r="F195" s="150"/>
      <c r="G195" s="150"/>
      <c r="H195" s="85"/>
      <c r="I195" s="85"/>
      <c r="J195" s="148"/>
      <c r="K195" s="151"/>
      <c r="L195" s="151"/>
      <c r="M195" s="85"/>
      <c r="N195" s="148"/>
      <c r="O195" s="151"/>
      <c r="P195" s="151"/>
    </row>
    <row r="196" spans="1:16" ht="12.75">
      <c r="A196" s="81"/>
      <c r="B196" s="81"/>
      <c r="C196" s="81"/>
      <c r="D196" s="40"/>
      <c r="E196" s="82"/>
      <c r="F196" s="150"/>
      <c r="G196" s="150"/>
      <c r="H196" s="85"/>
      <c r="I196" s="85"/>
      <c r="J196" s="150"/>
      <c r="K196" s="151"/>
      <c r="L196" s="151"/>
      <c r="M196" s="85"/>
      <c r="N196" s="150"/>
      <c r="O196" s="151"/>
      <c r="P196" s="151"/>
    </row>
    <row r="197" spans="1:16" ht="12.75">
      <c r="A197" s="81"/>
      <c r="B197" s="81"/>
      <c r="C197" s="81"/>
      <c r="D197" s="40"/>
      <c r="E197" s="82"/>
      <c r="F197" s="150"/>
      <c r="G197" s="150"/>
      <c r="H197" s="85"/>
      <c r="I197" s="85"/>
      <c r="J197" s="150"/>
      <c r="K197" s="151"/>
      <c r="L197" s="151"/>
      <c r="M197" s="85"/>
      <c r="N197" s="150"/>
      <c r="O197" s="151"/>
      <c r="P197" s="151"/>
    </row>
    <row r="198" spans="1:16" ht="12.75">
      <c r="A198" s="81"/>
      <c r="B198" s="81"/>
      <c r="C198" s="81"/>
      <c r="D198" s="40"/>
      <c r="E198" s="82"/>
      <c r="F198" s="150"/>
      <c r="G198" s="150"/>
      <c r="H198" s="85"/>
      <c r="I198" s="85"/>
      <c r="J198" s="150"/>
      <c r="K198" s="151"/>
      <c r="L198" s="151"/>
      <c r="M198" s="85"/>
      <c r="N198" s="150"/>
      <c r="O198" s="151"/>
      <c r="P198" s="151"/>
    </row>
    <row r="199" spans="1:16" ht="12.75">
      <c r="A199" s="81"/>
      <c r="B199" s="81"/>
      <c r="C199" s="81"/>
      <c r="D199" s="40"/>
      <c r="E199" s="82"/>
      <c r="F199" s="150"/>
      <c r="G199" s="150"/>
      <c r="H199" s="85"/>
      <c r="I199" s="85"/>
      <c r="J199" s="150"/>
      <c r="K199" s="151"/>
      <c r="L199" s="151"/>
      <c r="M199" s="85"/>
      <c r="N199" s="150"/>
      <c r="O199" s="151"/>
      <c r="P199" s="151"/>
    </row>
    <row r="200" spans="1:16" ht="12.75">
      <c r="A200" s="81"/>
      <c r="B200" s="81"/>
      <c r="C200" s="81"/>
      <c r="D200" s="40"/>
      <c r="E200" s="82"/>
      <c r="F200" s="150"/>
      <c r="G200" s="150"/>
      <c r="H200" s="85"/>
      <c r="I200" s="85"/>
      <c r="J200" s="150"/>
      <c r="K200" s="151"/>
      <c r="L200" s="151"/>
      <c r="M200" s="85"/>
      <c r="N200" s="150"/>
      <c r="O200" s="151"/>
      <c r="P200" s="151"/>
    </row>
    <row r="201" spans="1:16" ht="12.75">
      <c r="A201" s="81"/>
      <c r="B201" s="81"/>
      <c r="C201" s="81"/>
      <c r="D201" s="40"/>
      <c r="E201" s="82"/>
      <c r="F201" s="150"/>
      <c r="G201" s="150"/>
      <c r="H201" s="85"/>
      <c r="I201" s="85"/>
      <c r="J201" s="150"/>
      <c r="K201" s="151"/>
      <c r="L201" s="151"/>
      <c r="M201" s="85"/>
      <c r="N201" s="150"/>
      <c r="O201" s="151"/>
      <c r="P201" s="151"/>
    </row>
    <row r="202" spans="1:16" ht="12.75">
      <c r="A202" s="81"/>
      <c r="B202" s="81"/>
      <c r="C202" s="81"/>
      <c r="D202" s="40"/>
      <c r="E202" s="82"/>
      <c r="F202" s="150"/>
      <c r="G202" s="150"/>
      <c r="H202" s="85"/>
      <c r="I202" s="85"/>
      <c r="J202" s="150"/>
      <c r="K202" s="151"/>
      <c r="L202" s="151"/>
      <c r="M202" s="85"/>
      <c r="N202" s="150"/>
      <c r="O202" s="151"/>
      <c r="P202" s="151"/>
    </row>
    <row r="203" spans="1:16" ht="12.75">
      <c r="A203" s="81"/>
      <c r="B203" s="81"/>
      <c r="C203" s="81"/>
      <c r="D203" s="40"/>
      <c r="E203" s="82"/>
      <c r="F203" s="150"/>
      <c r="G203" s="150"/>
      <c r="H203" s="85"/>
      <c r="I203" s="85"/>
      <c r="J203" s="150"/>
      <c r="K203" s="151"/>
      <c r="L203" s="151"/>
      <c r="M203" s="85"/>
      <c r="N203" s="150"/>
      <c r="O203" s="151"/>
      <c r="P203" s="151"/>
    </row>
    <row r="204" spans="1:16" ht="12.75">
      <c r="A204" s="81"/>
      <c r="B204" s="81"/>
      <c r="C204" s="81"/>
      <c r="D204" s="40"/>
      <c r="E204" s="82"/>
      <c r="F204" s="150"/>
      <c r="G204" s="150"/>
      <c r="H204" s="85"/>
      <c r="I204" s="85"/>
      <c r="J204" s="150"/>
      <c r="K204" s="151"/>
      <c r="L204" s="151"/>
      <c r="M204" s="85"/>
      <c r="N204" s="150"/>
      <c r="O204" s="151"/>
      <c r="P204" s="151"/>
    </row>
    <row r="205" spans="1:16" ht="12.75">
      <c r="A205" s="81"/>
      <c r="B205" s="81"/>
      <c r="C205" s="81"/>
      <c r="D205" s="40"/>
      <c r="E205" s="82"/>
      <c r="F205" s="150"/>
      <c r="G205" s="150"/>
      <c r="H205" s="85"/>
      <c r="I205" s="85"/>
      <c r="J205" s="150"/>
      <c r="K205" s="151"/>
      <c r="L205" s="151"/>
      <c r="M205" s="85"/>
      <c r="N205" s="150"/>
      <c r="O205" s="151"/>
      <c r="P205" s="151"/>
    </row>
    <row r="206" spans="1:16" ht="12.75">
      <c r="A206" s="81"/>
      <c r="B206" s="81"/>
      <c r="C206" s="81"/>
      <c r="D206" s="40"/>
      <c r="E206" s="82"/>
      <c r="F206" s="150"/>
      <c r="G206" s="150"/>
      <c r="H206" s="85"/>
      <c r="I206" s="85"/>
      <c r="J206" s="150"/>
      <c r="K206" s="151"/>
      <c r="L206" s="151"/>
      <c r="M206" s="85"/>
      <c r="N206" s="150"/>
      <c r="O206" s="151"/>
      <c r="P206" s="151"/>
    </row>
    <row r="207" spans="1:16" ht="12.75">
      <c r="A207" s="81"/>
      <c r="B207" s="81"/>
      <c r="C207" s="81"/>
      <c r="D207" s="40"/>
      <c r="E207" s="82"/>
      <c r="F207" s="150"/>
      <c r="G207" s="150"/>
      <c r="H207" s="85"/>
      <c r="I207" s="85"/>
      <c r="J207" s="150"/>
      <c r="K207" s="151"/>
      <c r="L207" s="151"/>
      <c r="M207" s="85"/>
      <c r="N207" s="150"/>
      <c r="O207" s="151"/>
      <c r="P207" s="151"/>
    </row>
    <row r="208" spans="1:16" ht="12.75">
      <c r="A208" s="81"/>
      <c r="B208" s="81"/>
      <c r="C208" s="81"/>
      <c r="D208" s="40"/>
      <c r="E208" s="82"/>
      <c r="F208" s="150"/>
      <c r="G208" s="150"/>
      <c r="H208" s="85"/>
      <c r="I208" s="85"/>
      <c r="J208" s="150"/>
      <c r="K208" s="151"/>
      <c r="L208" s="151"/>
      <c r="M208" s="85"/>
      <c r="N208" s="150"/>
      <c r="O208" s="151"/>
      <c r="P208" s="151"/>
    </row>
    <row r="209" spans="1:16" ht="12.75">
      <c r="A209" s="81"/>
      <c r="B209" s="81"/>
      <c r="C209" s="81"/>
      <c r="D209" s="40"/>
      <c r="E209" s="82"/>
      <c r="F209" s="150"/>
      <c r="G209" s="150"/>
      <c r="H209" s="85"/>
      <c r="I209" s="85"/>
      <c r="J209" s="150"/>
      <c r="K209" s="151"/>
      <c r="L209" s="151"/>
      <c r="M209" s="85"/>
      <c r="N209" s="150"/>
      <c r="O209" s="151"/>
      <c r="P209" s="151"/>
    </row>
    <row r="210" spans="1:16" ht="12.75">
      <c r="A210" s="81"/>
      <c r="B210" s="81"/>
      <c r="C210" s="81"/>
      <c r="D210" s="40"/>
      <c r="E210" s="82"/>
      <c r="F210" s="150"/>
      <c r="G210" s="150"/>
      <c r="H210" s="85"/>
      <c r="I210" s="85"/>
      <c r="J210" s="150"/>
      <c r="K210" s="151"/>
      <c r="L210" s="151"/>
      <c r="M210" s="85"/>
      <c r="N210" s="150"/>
      <c r="O210" s="151"/>
      <c r="P210" s="151"/>
    </row>
    <row r="211" spans="1:16" ht="12.75">
      <c r="A211" s="81"/>
      <c r="B211" s="81"/>
      <c r="C211" s="81"/>
      <c r="D211" s="40"/>
      <c r="E211" s="82"/>
      <c r="F211" s="150"/>
      <c r="G211" s="150"/>
      <c r="H211" s="85"/>
      <c r="I211" s="85"/>
      <c r="J211" s="150"/>
      <c r="K211" s="151"/>
      <c r="L211" s="151"/>
      <c r="M211" s="85"/>
      <c r="N211" s="150"/>
      <c r="O211" s="151"/>
      <c r="P211" s="151"/>
    </row>
    <row r="212" spans="1:16" ht="12.75">
      <c r="A212" s="81"/>
      <c r="B212" s="81"/>
      <c r="C212" s="81"/>
      <c r="D212" s="40"/>
      <c r="E212" s="82"/>
      <c r="F212" s="150"/>
      <c r="G212" s="150"/>
      <c r="H212" s="85"/>
      <c r="I212" s="85"/>
      <c r="J212" s="150"/>
      <c r="K212" s="151"/>
      <c r="L212" s="151"/>
      <c r="M212" s="85"/>
      <c r="N212" s="150"/>
      <c r="O212" s="151"/>
      <c r="P212" s="151"/>
    </row>
    <row r="213" spans="1:16" ht="12.75">
      <c r="A213" s="81"/>
      <c r="B213" s="81"/>
      <c r="C213" s="81"/>
      <c r="D213" s="40"/>
      <c r="E213" s="82"/>
      <c r="F213" s="150"/>
      <c r="G213" s="150"/>
      <c r="H213" s="85"/>
      <c r="I213" s="85"/>
      <c r="J213" s="150"/>
      <c r="K213" s="151"/>
      <c r="L213" s="151"/>
      <c r="M213" s="85"/>
      <c r="N213" s="150"/>
      <c r="O213" s="151"/>
      <c r="P213" s="151"/>
    </row>
    <row r="214" spans="1:16" ht="12.75">
      <c r="A214" s="81"/>
      <c r="B214" s="81"/>
      <c r="C214" s="81"/>
      <c r="D214" s="40"/>
      <c r="E214" s="82"/>
      <c r="F214" s="150"/>
      <c r="G214" s="150"/>
      <c r="H214" s="85"/>
      <c r="I214" s="85"/>
      <c r="J214" s="150"/>
      <c r="K214" s="151"/>
      <c r="L214" s="151"/>
      <c r="M214" s="85"/>
      <c r="N214" s="150"/>
      <c r="O214" s="151"/>
      <c r="P214" s="151"/>
    </row>
    <row r="215" spans="1:16" ht="12.75">
      <c r="A215" s="81"/>
      <c r="B215" s="81"/>
      <c r="C215" s="81"/>
      <c r="D215" s="40"/>
      <c r="E215" s="82"/>
      <c r="F215" s="150"/>
      <c r="G215" s="150"/>
      <c r="H215" s="85"/>
      <c r="I215" s="85"/>
      <c r="J215" s="150"/>
      <c r="K215" s="151"/>
      <c r="L215" s="151"/>
      <c r="M215" s="85"/>
      <c r="N215" s="150"/>
      <c r="O215" s="151"/>
      <c r="P215" s="151"/>
    </row>
    <row r="216" spans="1:16" ht="12.75">
      <c r="A216" s="81"/>
      <c r="B216" s="81"/>
      <c r="C216" s="81"/>
      <c r="D216" s="40"/>
      <c r="E216" s="82"/>
      <c r="F216" s="150"/>
      <c r="G216" s="150"/>
      <c r="H216" s="85"/>
      <c r="I216" s="85"/>
      <c r="J216" s="150"/>
      <c r="K216" s="151"/>
      <c r="L216" s="151"/>
      <c r="M216" s="85"/>
      <c r="N216" s="150"/>
      <c r="O216" s="151"/>
      <c r="P216" s="151"/>
    </row>
    <row r="217" spans="1:16" ht="12.75">
      <c r="A217" s="81"/>
      <c r="B217" s="81"/>
      <c r="C217" s="81"/>
      <c r="D217" s="40"/>
      <c r="E217" s="82"/>
      <c r="F217" s="150"/>
      <c r="G217" s="150"/>
      <c r="H217" s="85"/>
      <c r="I217" s="85"/>
      <c r="J217" s="150"/>
      <c r="K217" s="151"/>
      <c r="L217" s="151"/>
      <c r="M217" s="85"/>
      <c r="N217" s="150"/>
      <c r="O217" s="151"/>
      <c r="P217" s="151"/>
    </row>
    <row r="218" spans="1:16" ht="12.75">
      <c r="A218" s="81"/>
      <c r="B218" s="81"/>
      <c r="C218" s="81"/>
      <c r="D218" s="40"/>
      <c r="E218" s="82"/>
      <c r="F218" s="150"/>
      <c r="G218" s="150"/>
      <c r="H218" s="85"/>
      <c r="I218" s="85"/>
      <c r="J218" s="150"/>
      <c r="K218" s="151"/>
      <c r="L218" s="151"/>
      <c r="M218" s="85"/>
      <c r="N218" s="150"/>
      <c r="O218" s="151"/>
      <c r="P218" s="151"/>
    </row>
    <row r="219" spans="1:16" ht="12.75">
      <c r="A219" s="81"/>
      <c r="B219" s="81"/>
      <c r="C219" s="81"/>
      <c r="D219" s="40"/>
      <c r="E219" s="82"/>
      <c r="F219" s="150"/>
      <c r="G219" s="150"/>
      <c r="H219" s="85"/>
      <c r="I219" s="85"/>
      <c r="J219" s="150"/>
      <c r="K219" s="151"/>
      <c r="L219" s="151"/>
      <c r="M219" s="85"/>
      <c r="N219" s="150"/>
      <c r="O219" s="151"/>
      <c r="P219" s="151"/>
    </row>
    <row r="220" spans="1:16" ht="12.75">
      <c r="A220" s="81"/>
      <c r="B220" s="81"/>
      <c r="C220" s="81"/>
      <c r="D220" s="40"/>
      <c r="E220" s="82"/>
      <c r="F220" s="150"/>
      <c r="G220" s="150"/>
      <c r="H220" s="85"/>
      <c r="I220" s="85"/>
      <c r="J220" s="150"/>
      <c r="K220" s="151"/>
      <c r="L220" s="151"/>
      <c r="M220" s="85"/>
      <c r="N220" s="150"/>
      <c r="O220" s="151"/>
      <c r="P220" s="151"/>
    </row>
    <row r="221" spans="1:16" ht="12.75">
      <c r="A221" s="81"/>
      <c r="B221" s="81"/>
      <c r="C221" s="81"/>
      <c r="D221" s="40"/>
      <c r="E221" s="82"/>
      <c r="F221" s="150"/>
      <c r="G221" s="150"/>
      <c r="H221" s="85"/>
      <c r="I221" s="85"/>
      <c r="J221" s="150"/>
      <c r="K221" s="151"/>
      <c r="L221" s="151"/>
      <c r="M221" s="85"/>
      <c r="N221" s="150"/>
      <c r="O221" s="151"/>
      <c r="P221" s="151"/>
    </row>
    <row r="222" spans="1:16" ht="12.75">
      <c r="A222" s="81"/>
      <c r="B222" s="81"/>
      <c r="C222" s="81"/>
      <c r="D222" s="40"/>
      <c r="E222" s="82"/>
      <c r="F222" s="150"/>
      <c r="G222" s="150"/>
      <c r="H222" s="85"/>
      <c r="I222" s="85"/>
      <c r="J222" s="150"/>
      <c r="K222" s="151"/>
      <c r="L222" s="151"/>
      <c r="M222" s="85"/>
      <c r="N222" s="150"/>
      <c r="O222" s="151"/>
      <c r="P222" s="151"/>
    </row>
    <row r="223" spans="1:16" ht="12.75">
      <c r="A223" s="81"/>
      <c r="B223" s="81"/>
      <c r="C223" s="81"/>
      <c r="D223" s="40"/>
      <c r="E223" s="82"/>
      <c r="F223" s="150"/>
      <c r="G223" s="150"/>
      <c r="H223" s="85"/>
      <c r="I223" s="85"/>
      <c r="J223" s="150"/>
      <c r="K223" s="151"/>
      <c r="L223" s="151"/>
      <c r="M223" s="85"/>
      <c r="N223" s="150"/>
      <c r="O223" s="151"/>
      <c r="P223" s="151"/>
    </row>
    <row r="224" spans="1:16" ht="12.75">
      <c r="A224" s="81"/>
      <c r="B224" s="81"/>
      <c r="C224" s="81"/>
      <c r="D224" s="40"/>
      <c r="E224" s="82"/>
      <c r="F224" s="150"/>
      <c r="G224" s="150"/>
      <c r="H224" s="85"/>
      <c r="I224" s="85"/>
      <c r="J224" s="150"/>
      <c r="K224" s="151"/>
      <c r="L224" s="151"/>
      <c r="M224" s="85"/>
      <c r="N224" s="150"/>
      <c r="O224" s="151"/>
      <c r="P224" s="151"/>
    </row>
    <row r="225" spans="1:16" ht="12.75">
      <c r="A225" s="81"/>
      <c r="B225" s="81"/>
      <c r="C225" s="81"/>
      <c r="D225" s="40"/>
      <c r="E225" s="82"/>
      <c r="F225" s="150"/>
      <c r="G225" s="150"/>
      <c r="H225" s="85"/>
      <c r="I225" s="85"/>
      <c r="J225" s="150"/>
      <c r="K225" s="151"/>
      <c r="L225" s="151"/>
      <c r="M225" s="85"/>
      <c r="N225" s="150"/>
      <c r="O225" s="151"/>
      <c r="P225" s="151"/>
    </row>
    <row r="226" spans="1:16" ht="12.75">
      <c r="A226" s="81"/>
      <c r="B226" s="81"/>
      <c r="C226" s="81"/>
      <c r="D226" s="40"/>
      <c r="E226" s="82"/>
      <c r="F226" s="150"/>
      <c r="G226" s="150"/>
      <c r="H226" s="85"/>
      <c r="I226" s="85"/>
      <c r="J226" s="150"/>
      <c r="K226" s="151"/>
      <c r="L226" s="151"/>
      <c r="M226" s="85"/>
      <c r="N226" s="150"/>
      <c r="O226" s="151"/>
      <c r="P226" s="151"/>
    </row>
    <row r="227" spans="1:16" ht="12.75">
      <c r="A227" s="81"/>
      <c r="B227" s="81"/>
      <c r="C227" s="81"/>
      <c r="D227" s="40"/>
      <c r="E227" s="82"/>
      <c r="F227" s="150"/>
      <c r="G227" s="150"/>
      <c r="H227" s="85"/>
      <c r="I227" s="85"/>
      <c r="J227" s="150"/>
      <c r="K227" s="151"/>
      <c r="L227" s="151"/>
      <c r="M227" s="85"/>
      <c r="N227" s="150"/>
      <c r="O227" s="151"/>
      <c r="P227" s="151"/>
    </row>
    <row r="228" spans="1:16" ht="15.75">
      <c r="A228" s="81"/>
      <c r="B228" s="153" t="s">
        <v>111</v>
      </c>
      <c r="C228" s="81"/>
      <c r="D228" s="40"/>
      <c r="E228" s="82"/>
      <c r="F228" s="150"/>
      <c r="G228" s="150"/>
      <c r="H228" s="85"/>
      <c r="I228" s="85"/>
      <c r="J228" s="150"/>
      <c r="K228" s="151"/>
      <c r="L228" s="151"/>
      <c r="M228" s="85"/>
      <c r="N228" s="150"/>
      <c r="O228" s="151"/>
      <c r="P228" s="151"/>
    </row>
    <row r="229" spans="1:16" ht="12.75">
      <c r="A229" s="81"/>
      <c r="B229" s="81"/>
      <c r="C229" s="81"/>
      <c r="D229" s="40"/>
      <c r="E229" s="82"/>
      <c r="F229" s="150"/>
      <c r="G229" s="150"/>
      <c r="H229" s="85"/>
      <c r="I229" s="85"/>
      <c r="J229" s="150"/>
      <c r="K229" s="151"/>
      <c r="L229" s="151"/>
      <c r="M229" s="85"/>
      <c r="N229" s="150"/>
      <c r="O229" s="151"/>
      <c r="P229" s="151"/>
    </row>
    <row r="230" spans="1:16" ht="12.75">
      <c r="A230" s="81"/>
      <c r="B230" s="81"/>
      <c r="C230" s="81"/>
      <c r="D230" s="40"/>
      <c r="E230" s="82"/>
      <c r="F230" s="150"/>
      <c r="G230" s="150"/>
      <c r="H230" s="85"/>
      <c r="I230" s="85"/>
      <c r="J230" s="150"/>
      <c r="K230" s="151"/>
      <c r="L230" s="151"/>
      <c r="M230" s="85"/>
      <c r="N230" s="150"/>
      <c r="O230" s="151"/>
      <c r="P230" s="151"/>
    </row>
    <row r="231" spans="1:16" ht="12.75">
      <c r="A231" s="81"/>
      <c r="B231" s="81"/>
      <c r="C231" s="81"/>
      <c r="D231" s="40"/>
      <c r="E231" s="82"/>
      <c r="F231" s="150"/>
      <c r="G231" s="150"/>
      <c r="H231" s="85"/>
      <c r="I231" s="85"/>
      <c r="J231" s="150"/>
      <c r="K231" s="151"/>
      <c r="L231" s="151"/>
      <c r="M231" s="85"/>
      <c r="N231" s="150"/>
      <c r="O231" s="151"/>
      <c r="P231" s="151"/>
    </row>
    <row r="232" spans="1:16" ht="12.75">
      <c r="A232" s="81"/>
      <c r="B232" s="81" t="s">
        <v>108</v>
      </c>
      <c r="C232" s="81"/>
      <c r="D232" s="40"/>
      <c r="E232" s="82"/>
      <c r="F232" s="150"/>
      <c r="G232" s="150"/>
      <c r="H232" s="85"/>
      <c r="I232" s="85"/>
      <c r="J232" s="150">
        <v>0</v>
      </c>
      <c r="K232" s="151"/>
      <c r="L232" s="151"/>
      <c r="M232" s="85"/>
      <c r="N232" s="150">
        <f>N234+N235</f>
        <v>372617</v>
      </c>
      <c r="O232" s="151"/>
      <c r="P232" s="151"/>
    </row>
    <row r="233" spans="8:14" ht="11.25">
      <c r="H233" s="6"/>
      <c r="I233" s="5"/>
      <c r="J233" s="4"/>
      <c r="N233" s="6"/>
    </row>
    <row r="234" spans="2:14" ht="11.25">
      <c r="B234" s="1" t="s">
        <v>57</v>
      </c>
      <c r="H234" s="6"/>
      <c r="I234" s="5"/>
      <c r="J234" s="4"/>
      <c r="N234" s="6">
        <v>220617</v>
      </c>
    </row>
    <row r="235" spans="2:14" ht="12" thickBot="1">
      <c r="B235" s="1" t="s">
        <v>109</v>
      </c>
      <c r="H235" s="6"/>
      <c r="I235" s="5"/>
      <c r="J235" s="4"/>
      <c r="N235" s="6">
        <v>152000</v>
      </c>
    </row>
    <row r="236" spans="2:14" ht="12" thickBot="1">
      <c r="B236" s="86" t="s">
        <v>55</v>
      </c>
      <c r="C236" s="86"/>
      <c r="J236" s="88">
        <f>J237+J238+J239+J240+J241</f>
        <v>1407070.3199999998</v>
      </c>
      <c r="N236" s="6"/>
    </row>
    <row r="237" spans="2:14" ht="11.25">
      <c r="B237" s="1" t="s">
        <v>58</v>
      </c>
      <c r="J237" s="152">
        <v>10000</v>
      </c>
      <c r="N237" s="6"/>
    </row>
    <row r="238" spans="2:14" ht="11.25">
      <c r="B238" s="1" t="s">
        <v>57</v>
      </c>
      <c r="J238" s="4">
        <v>490000</v>
      </c>
      <c r="N238" s="6"/>
    </row>
    <row r="239" spans="2:10" ht="11.25">
      <c r="B239" s="1" t="s">
        <v>109</v>
      </c>
      <c r="J239" s="1">
        <v>81700</v>
      </c>
    </row>
    <row r="240" spans="2:10" ht="11.25">
      <c r="B240" s="1" t="s">
        <v>110</v>
      </c>
      <c r="D240" s="1"/>
      <c r="E240" s="1"/>
      <c r="J240" s="1">
        <v>126105.75</v>
      </c>
    </row>
    <row r="241" spans="2:10" ht="11.25">
      <c r="B241" s="89" t="s">
        <v>56</v>
      </c>
      <c r="J241" s="4">
        <f>J75</f>
        <v>699264.57</v>
      </c>
    </row>
    <row r="242" ht="11.25">
      <c r="J242" s="4"/>
    </row>
    <row r="243" ht="11.25">
      <c r="J243" s="4"/>
    </row>
    <row r="244" spans="4:10" ht="11.25">
      <c r="D244" s="1"/>
      <c r="J244" s="4"/>
    </row>
    <row r="245" ht="11.25">
      <c r="J245" s="4"/>
    </row>
    <row r="246" spans="2:10" ht="11.25">
      <c r="B246" s="86"/>
      <c r="C246" s="86"/>
      <c r="D246" s="87"/>
      <c r="E246" s="90"/>
      <c r="F246" s="86"/>
      <c r="G246" s="86"/>
      <c r="H246" s="86"/>
      <c r="I246" s="86"/>
      <c r="J246" s="91"/>
    </row>
  </sheetData>
  <sheetProtection/>
  <mergeCells count="101">
    <mergeCell ref="A186:A192"/>
    <mergeCell ref="C186:P189"/>
    <mergeCell ref="F194:G194"/>
    <mergeCell ref="J194:L194"/>
    <mergeCell ref="N194:P194"/>
    <mergeCell ref="C150:P153"/>
    <mergeCell ref="C164:P167"/>
    <mergeCell ref="C156:P159"/>
    <mergeCell ref="C160:D160"/>
    <mergeCell ref="C171:P174"/>
    <mergeCell ref="C178:P181"/>
    <mergeCell ref="A126:A132"/>
    <mergeCell ref="C126:P129"/>
    <mergeCell ref="B107:C107"/>
    <mergeCell ref="A134:A141"/>
    <mergeCell ref="C134:P137"/>
    <mergeCell ref="A142:A149"/>
    <mergeCell ref="C142:P145"/>
    <mergeCell ref="A103:A109"/>
    <mergeCell ref="A118:A124"/>
    <mergeCell ref="M93:M94"/>
    <mergeCell ref="N93:N94"/>
    <mergeCell ref="O93:O94"/>
    <mergeCell ref="P93:P94"/>
    <mergeCell ref="C95:P98"/>
    <mergeCell ref="C117:D117"/>
    <mergeCell ref="C103:P106"/>
    <mergeCell ref="C110:P113"/>
    <mergeCell ref="P85:P86"/>
    <mergeCell ref="A87:A94"/>
    <mergeCell ref="C87:P90"/>
    <mergeCell ref="C93:C94"/>
    <mergeCell ref="D93:D94"/>
    <mergeCell ref="H93:H94"/>
    <mergeCell ref="I93:I94"/>
    <mergeCell ref="J93:J94"/>
    <mergeCell ref="K93:K94"/>
    <mergeCell ref="L93:L94"/>
    <mergeCell ref="J85:J86"/>
    <mergeCell ref="K85:K86"/>
    <mergeCell ref="L85:L86"/>
    <mergeCell ref="M85:M86"/>
    <mergeCell ref="N85:N86"/>
    <mergeCell ref="O85:O86"/>
    <mergeCell ref="M77:M78"/>
    <mergeCell ref="N77:N78"/>
    <mergeCell ref="O77:O78"/>
    <mergeCell ref="P77:P78"/>
    <mergeCell ref="A79:A86"/>
    <mergeCell ref="C79:P82"/>
    <mergeCell ref="C85:C86"/>
    <mergeCell ref="D85:D86"/>
    <mergeCell ref="H85:H86"/>
    <mergeCell ref="I85:I86"/>
    <mergeCell ref="C59:D59"/>
    <mergeCell ref="A71:A78"/>
    <mergeCell ref="C71:P74"/>
    <mergeCell ref="C77:C78"/>
    <mergeCell ref="D77:D78"/>
    <mergeCell ref="H77:H78"/>
    <mergeCell ref="I77:I78"/>
    <mergeCell ref="J77:J78"/>
    <mergeCell ref="K77:K78"/>
    <mergeCell ref="L77:L78"/>
    <mergeCell ref="C22:P25"/>
    <mergeCell ref="A24:A55"/>
    <mergeCell ref="C26:D26"/>
    <mergeCell ref="C38:P41"/>
    <mergeCell ref="C42:D42"/>
    <mergeCell ref="C46:P49"/>
    <mergeCell ref="C50:D50"/>
    <mergeCell ref="C53:D53"/>
    <mergeCell ref="C55:P58"/>
    <mergeCell ref="A56:A62"/>
    <mergeCell ref="D11:F11"/>
    <mergeCell ref="C13:D13"/>
    <mergeCell ref="C14:P17"/>
    <mergeCell ref="A15:A21"/>
    <mergeCell ref="C18:D18"/>
    <mergeCell ref="F5:F9"/>
    <mergeCell ref="G5:G9"/>
    <mergeCell ref="H5:P5"/>
    <mergeCell ref="H6:H9"/>
    <mergeCell ref="I6:P6"/>
    <mergeCell ref="H4:P4"/>
    <mergeCell ref="I7:L7"/>
    <mergeCell ref="M7:P7"/>
    <mergeCell ref="I8:I9"/>
    <mergeCell ref="J8:L8"/>
    <mergeCell ref="M8:M9"/>
    <mergeCell ref="N8:P8"/>
    <mergeCell ref="C118:P121"/>
    <mergeCell ref="C29:P32"/>
    <mergeCell ref="C63:P66"/>
    <mergeCell ref="A2:P2"/>
    <mergeCell ref="A4:A9"/>
    <mergeCell ref="B4:B9"/>
    <mergeCell ref="C4:C9"/>
    <mergeCell ref="D4:D9"/>
    <mergeCell ref="E4:E9"/>
    <mergeCell ref="F4:G4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&amp;CZał. Nr 4 do Uchwały Rady Miejskiej w Jezioranach Nr XXXIV/291 /2014 z dnia 24.09.2014r.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:F2"/>
    </sheetView>
  </sheetViews>
  <sheetFormatPr defaultColWidth="9.00390625" defaultRowHeight="12.75"/>
  <cols>
    <col min="1" max="1" width="5.125" style="101" customWidth="1"/>
    <col min="2" max="2" width="6.875" style="101" customWidth="1"/>
    <col min="3" max="3" width="6.125" style="145" customWidth="1"/>
    <col min="4" max="4" width="36.625" style="146" customWidth="1"/>
    <col min="5" max="5" width="10.25390625" style="147" customWidth="1"/>
    <col min="6" max="6" width="10.875" style="147" customWidth="1"/>
    <col min="7" max="7" width="9.875" style="100" bestFit="1" customWidth="1"/>
    <col min="8" max="8" width="10.125" style="100" bestFit="1" customWidth="1"/>
    <col min="9" max="16384" width="9.125" style="101" customWidth="1"/>
  </cols>
  <sheetData>
    <row r="1" spans="1:6" ht="12.75">
      <c r="A1" s="284" t="s">
        <v>123</v>
      </c>
      <c r="B1" s="284"/>
      <c r="C1" s="284"/>
      <c r="D1" s="284"/>
      <c r="E1" s="284"/>
      <c r="F1" s="284"/>
    </row>
    <row r="2" spans="1:6" ht="45" customHeight="1">
      <c r="A2" s="285"/>
      <c r="B2" s="285"/>
      <c r="C2" s="285"/>
      <c r="D2" s="285"/>
      <c r="E2" s="285"/>
      <c r="F2" s="285"/>
    </row>
    <row r="3" spans="1:8" s="108" customFormat="1" ht="31.5">
      <c r="A3" s="102" t="s">
        <v>78</v>
      </c>
      <c r="B3" s="102" t="s">
        <v>79</v>
      </c>
      <c r="C3" s="102" t="s">
        <v>80</v>
      </c>
      <c r="D3" s="103" t="s">
        <v>81</v>
      </c>
      <c r="E3" s="104" t="s">
        <v>82</v>
      </c>
      <c r="F3" s="105" t="s">
        <v>83</v>
      </c>
      <c r="G3" s="106" t="s">
        <v>84</v>
      </c>
      <c r="H3" s="107"/>
    </row>
    <row r="4" spans="1:8" s="108" customFormat="1" ht="12.75">
      <c r="A4" s="109">
        <v>1</v>
      </c>
      <c r="B4" s="102">
        <v>2</v>
      </c>
      <c r="C4" s="110">
        <v>3</v>
      </c>
      <c r="D4" s="110">
        <v>4</v>
      </c>
      <c r="E4" s="111">
        <v>5</v>
      </c>
      <c r="F4" s="112">
        <v>6</v>
      </c>
      <c r="G4" s="110">
        <v>7</v>
      </c>
      <c r="H4" s="107"/>
    </row>
    <row r="5" spans="1:8" s="108" customFormat="1" ht="16.5" customHeight="1">
      <c r="A5" s="286">
        <v>600</v>
      </c>
      <c r="B5" s="102"/>
      <c r="C5" s="102"/>
      <c r="D5" s="103" t="s">
        <v>85</v>
      </c>
      <c r="E5" s="104">
        <f>E6</f>
        <v>0</v>
      </c>
      <c r="F5" s="106">
        <f>F6</f>
        <v>0</v>
      </c>
      <c r="G5" s="113">
        <f>G6</f>
        <v>0</v>
      </c>
      <c r="H5" s="107"/>
    </row>
    <row r="6" spans="1:8" s="108" customFormat="1" ht="18" customHeight="1">
      <c r="A6" s="287"/>
      <c r="B6" s="102">
        <v>60014</v>
      </c>
      <c r="C6" s="102"/>
      <c r="D6" s="103" t="s">
        <v>86</v>
      </c>
      <c r="E6" s="104">
        <f>E8</f>
        <v>0</v>
      </c>
      <c r="F6" s="106">
        <f>F8</f>
        <v>0</v>
      </c>
      <c r="G6" s="113">
        <f>G8</f>
        <v>0</v>
      </c>
      <c r="H6" s="107"/>
    </row>
    <row r="7" spans="1:8" s="108" customFormat="1" ht="51">
      <c r="A7" s="287"/>
      <c r="B7" s="102"/>
      <c r="C7" s="102">
        <v>6620</v>
      </c>
      <c r="D7" s="103" t="s">
        <v>87</v>
      </c>
      <c r="E7" s="104">
        <f>E8</f>
        <v>0</v>
      </c>
      <c r="F7" s="104">
        <f>F8</f>
        <v>0</v>
      </c>
      <c r="G7" s="104">
        <f>G8</f>
        <v>0</v>
      </c>
      <c r="H7" s="107"/>
    </row>
    <row r="8" spans="1:8" s="108" customFormat="1" ht="27.75" customHeight="1">
      <c r="A8" s="288"/>
      <c r="B8" s="102"/>
      <c r="C8" s="114"/>
      <c r="D8" s="115" t="s">
        <v>88</v>
      </c>
      <c r="E8" s="116"/>
      <c r="F8" s="117"/>
      <c r="G8" s="118"/>
      <c r="H8" s="107"/>
    </row>
    <row r="9" spans="1:7" ht="31.5" customHeight="1">
      <c r="A9" s="119">
        <v>900</v>
      </c>
      <c r="B9" s="120"/>
      <c r="C9" s="121"/>
      <c r="D9" s="122" t="s">
        <v>89</v>
      </c>
      <c r="E9" s="123">
        <f aca="true" t="shared" si="0" ref="E9:G10">E10</f>
        <v>166000</v>
      </c>
      <c r="F9" s="123">
        <f t="shared" si="0"/>
        <v>73000</v>
      </c>
      <c r="G9" s="123">
        <f t="shared" si="0"/>
        <v>0</v>
      </c>
    </row>
    <row r="10" spans="1:7" ht="16.5" customHeight="1">
      <c r="A10" s="124"/>
      <c r="B10" s="125">
        <v>90002</v>
      </c>
      <c r="C10" s="126"/>
      <c r="D10" s="127" t="s">
        <v>90</v>
      </c>
      <c r="E10" s="128">
        <f t="shared" si="0"/>
        <v>166000</v>
      </c>
      <c r="F10" s="129">
        <f t="shared" si="0"/>
        <v>73000</v>
      </c>
      <c r="G10" s="130">
        <f t="shared" si="0"/>
        <v>0</v>
      </c>
    </row>
    <row r="11" spans="1:7" ht="26.25" customHeight="1">
      <c r="A11" s="124"/>
      <c r="B11" s="125"/>
      <c r="C11" s="126">
        <v>6010</v>
      </c>
      <c r="D11" s="131" t="s">
        <v>91</v>
      </c>
      <c r="E11" s="128">
        <v>166000</v>
      </c>
      <c r="F11" s="129">
        <v>73000</v>
      </c>
      <c r="G11" s="130">
        <f>G12</f>
        <v>0</v>
      </c>
    </row>
    <row r="12" spans="1:7" ht="12.75">
      <c r="A12" s="124"/>
      <c r="B12" s="125"/>
      <c r="C12" s="126"/>
      <c r="D12" s="132" t="s">
        <v>92</v>
      </c>
      <c r="E12" s="133">
        <v>166000</v>
      </c>
      <c r="F12" s="134">
        <v>73000</v>
      </c>
      <c r="G12" s="135"/>
    </row>
    <row r="13" spans="1:7" ht="22.5">
      <c r="A13" s="124"/>
      <c r="B13" s="125"/>
      <c r="C13" s="126"/>
      <c r="D13" s="132" t="s">
        <v>97</v>
      </c>
      <c r="E13" s="133">
        <v>166000</v>
      </c>
      <c r="F13" s="134">
        <v>73000</v>
      </c>
      <c r="G13" s="135"/>
    </row>
    <row r="14" spans="1:8" s="139" customFormat="1" ht="30" customHeight="1">
      <c r="A14" s="289">
        <v>921</v>
      </c>
      <c r="B14" s="136"/>
      <c r="C14" s="121"/>
      <c r="D14" s="131" t="s">
        <v>93</v>
      </c>
      <c r="E14" s="137">
        <f aca="true" t="shared" si="1" ref="E14:G15">E15</f>
        <v>0</v>
      </c>
      <c r="F14" s="137">
        <f t="shared" si="1"/>
        <v>7500</v>
      </c>
      <c r="G14" s="137">
        <f t="shared" si="1"/>
        <v>0</v>
      </c>
      <c r="H14" s="138"/>
    </row>
    <row r="15" spans="1:8" s="139" customFormat="1" ht="12.75">
      <c r="A15" s="290"/>
      <c r="B15" s="289">
        <v>92109</v>
      </c>
      <c r="C15" s="121"/>
      <c r="D15" s="140" t="s">
        <v>94</v>
      </c>
      <c r="E15" s="123">
        <f t="shared" si="1"/>
        <v>0</v>
      </c>
      <c r="F15" s="123">
        <f t="shared" si="1"/>
        <v>7500</v>
      </c>
      <c r="G15" s="123">
        <f t="shared" si="1"/>
        <v>0</v>
      </c>
      <c r="H15" s="138"/>
    </row>
    <row r="16" spans="1:8" s="139" customFormat="1" ht="48" customHeight="1">
      <c r="A16" s="290"/>
      <c r="B16" s="291"/>
      <c r="C16" s="126">
        <v>6220</v>
      </c>
      <c r="D16" s="141" t="s">
        <v>95</v>
      </c>
      <c r="E16" s="123"/>
      <c r="F16" s="123">
        <v>7500</v>
      </c>
      <c r="G16" s="123"/>
      <c r="H16" s="138"/>
    </row>
    <row r="17" spans="1:8" ht="40.5" customHeight="1">
      <c r="A17" s="120"/>
      <c r="B17" s="120"/>
      <c r="C17" s="142"/>
      <c r="D17" s="140" t="s">
        <v>96</v>
      </c>
      <c r="E17" s="123">
        <f>E14+E9+E5</f>
        <v>166000</v>
      </c>
      <c r="F17" s="143">
        <f>F14+F9+F5</f>
        <v>80500</v>
      </c>
      <c r="G17" s="144">
        <f>G14+G9+G5</f>
        <v>0</v>
      </c>
      <c r="H17" s="138"/>
    </row>
  </sheetData>
  <sheetProtection/>
  <mergeCells count="4">
    <mergeCell ref="A1:F2"/>
    <mergeCell ref="A5:A8"/>
    <mergeCell ref="A14:A16"/>
    <mergeCell ref="B15:B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gleszczynska</cp:lastModifiedBy>
  <cp:lastPrinted>2014-10-01T11:00:18Z</cp:lastPrinted>
  <dcterms:created xsi:type="dcterms:W3CDTF">1997-02-26T13:46:56Z</dcterms:created>
  <dcterms:modified xsi:type="dcterms:W3CDTF">2014-10-27T12:37:03Z</dcterms:modified>
  <cp:category/>
  <cp:version/>
  <cp:contentType/>
  <cp:contentStatus/>
</cp:coreProperties>
</file>