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<sst xmlns="http://schemas.openxmlformats.org/spreadsheetml/2006/main" count="265" uniqueCount="92">
  <si>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</si>
  <si>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</si>
  <si>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</si>
  <si>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</si>
  <si>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</si>
  <si>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</si>
  <si>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</si>
  <si>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</si>
  <si>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</si>
  <si>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</si>
  <si>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</si>
  <si>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</si>
  <si>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</si>
  <si>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</si>
  <si>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</si>
  <si>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</si>
  <si>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</si>
  <si>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</si>
  <si>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</si>
  <si>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</si>
  <si>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</si>
  <si>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</si>
  <si>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</si>
  <si>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</si>
  <si>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</si>
  <si>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</si>
  <si>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</si>
  <si>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t>PROW Budowa sieci wodociagowej z przyłączami w Studziance II etap</t>
  </si>
  <si>
    <t>1.1</t>
  </si>
  <si>
    <t>Priorytet:</t>
  </si>
  <si>
    <t>Działanie:</t>
  </si>
  <si>
    <t>Nazwa projektu:</t>
  </si>
  <si>
    <t>Razem wydatki:</t>
  </si>
  <si>
    <t>010-01010-…7,..9</t>
  </si>
  <si>
    <t>PROW Budowa sieci wodociagowej Modliny-Franknowo I etap</t>
  </si>
  <si>
    <t>01010-..7,..9</t>
  </si>
  <si>
    <t>PROW Budowa sieci wodociagowej Modliny-Franknowo II etap</t>
  </si>
  <si>
    <t>PROW Budowa sieci wodociagowej Kalis Wilkiejmy</t>
  </si>
  <si>
    <t>PROW Budowa wodociągu Tłokowo</t>
  </si>
  <si>
    <t xml:space="preserve">RPO Modernizacja stacji uzdatniania wody w Jezioranach </t>
  </si>
  <si>
    <t>PROW Przebudowa drogi gminnej wewnętrznej we FRANKNOWIE dz. Nr 205</t>
  </si>
  <si>
    <t>60016-..7,..9</t>
  </si>
  <si>
    <t xml:space="preserve"> PROW Budowa i przebudowa drogi gminnej publicznej Franknowo-POLKAJMY Nr 163001N</t>
  </si>
  <si>
    <t xml:space="preserve"> PROW Budowa i przebudowa drogi gminnej publicznej Franknowo KRAMARZEWO 163001 N</t>
  </si>
  <si>
    <t>60016-…7,…9</t>
  </si>
  <si>
    <t xml:space="preserve">Razem </t>
  </si>
  <si>
    <t>RPO Wykonanie inwentaryzacji budowlanej budynku Kajki 20</t>
  </si>
  <si>
    <t>70005-…7,…9</t>
  </si>
  <si>
    <t>Razem</t>
  </si>
  <si>
    <t>PROW Budowa przystanku PKS J-ny z projektem i dokumentacja konserwatorska</t>
  </si>
  <si>
    <t>PROW Utwardzenie ścieżki od ul. Kasprowicza do mostku na rzece Symsarna</t>
  </si>
  <si>
    <t>70005-..7,..9</t>
  </si>
  <si>
    <t>PROW Wykonanie placu zabaw na działce nad rzeką Symsarna</t>
  </si>
  <si>
    <t>70005-…7,..9</t>
  </si>
  <si>
    <t>PROW Wykonanie siłowni zewnętrznej na placu przy Fosie</t>
  </si>
  <si>
    <r>
      <t xml:space="preserve">                                                             </t>
    </r>
    <r>
      <rPr>
        <b/>
        <sz val="8"/>
        <rFont val="Arial"/>
        <family val="2"/>
      </rPr>
      <t xml:space="preserve"> RPO  DOKUMENTACJA KONSERWATORSKA odtworzenia pierwotnej elewacji budynku UM i Piwnic zamkowych </t>
    </r>
  </si>
  <si>
    <t>75023….7….9</t>
  </si>
  <si>
    <r>
      <t xml:space="preserve">                                                                            </t>
    </r>
    <r>
      <rPr>
        <b/>
        <sz val="8"/>
        <rFont val="Arial"/>
        <family val="2"/>
      </rPr>
      <t xml:space="preserve">  RPO   85  %   ADAPTACJA lokalu mieszkalnego na sale szkolne w Zespole Szkół w Jezioranach   </t>
    </r>
  </si>
  <si>
    <t>80110….7..9</t>
  </si>
  <si>
    <r>
      <t xml:space="preserve">                                                                                              </t>
    </r>
    <r>
      <rPr>
        <b/>
        <sz val="8"/>
        <rFont val="Arial"/>
        <family val="2"/>
      </rPr>
      <t xml:space="preserve">  RPO  ROZBUDOWA PSZOK </t>
    </r>
  </si>
  <si>
    <t>90002….7…9</t>
  </si>
  <si>
    <t>Rozbudowa bazy lokalowej dla OSP Radostowo</t>
  </si>
  <si>
    <t>75412-..7,..9</t>
  </si>
  <si>
    <t>Rozbudowa bazy lokalowej dla OSP Jeziorany +projekt</t>
  </si>
  <si>
    <t>RPO Budowa kanalizacji sanitarnej razem z siecią wodociagową Kalis Wilkiejmy</t>
  </si>
  <si>
    <t>90001-..7,..9</t>
  </si>
  <si>
    <t xml:space="preserve">                                                                                                     RPO MODERNIZACJA  PRZEPOMPOWNI SCIEKÓW Wójtówko </t>
  </si>
  <si>
    <t>90001…7,9</t>
  </si>
  <si>
    <t>RPO Budowa oświetlenia LED z detektorem ruchu ul. Parchimowicza</t>
  </si>
  <si>
    <t>90015-7,..9</t>
  </si>
  <si>
    <t>LGD Modernizacja oświetlenia ulicznego w J-nach wymiana zegarów, wymiana zabezpieczeń</t>
  </si>
  <si>
    <t>RPO Odbudowa muru wokół cmentarza</t>
  </si>
  <si>
    <t>90095-7,..9</t>
  </si>
  <si>
    <t>RPO Budowa alejek na cmentarzu komunalnym</t>
  </si>
  <si>
    <t>Wydatki bieżące razem:</t>
  </si>
  <si>
    <t>2.1</t>
  </si>
  <si>
    <t>Program</t>
  </si>
  <si>
    <t>RPO Województwa Warmińsko - Mazurskiego na lata 2014-2020 RPWM.02.02.00 Podniesienie jakości oferty edukacyjnej ukierunkowanej na rozwój kompetencji kluczowych uczniów Mali odkrywcy Szkoły Podstawowej w Jezioranach</t>
  </si>
  <si>
    <t>Priorytet</t>
  </si>
  <si>
    <t>Działanie</t>
  </si>
  <si>
    <t>Nazwa projektu</t>
  </si>
  <si>
    <t>Razem wydatki</t>
  </si>
  <si>
    <t>...7,9</t>
  </si>
  <si>
    <t>2.2</t>
  </si>
  <si>
    <t>RPO Województwa Warmińsko Mazurskiego na lata 2014-2020 RPWM.02.01.00 Zapewnienie równego dostępu do wysokiej jakości edukacji przedszkolnej Przedszkolaki pozytywne rozrabiaki</t>
  </si>
  <si>
    <t>RPO Województwa Warmińsko - Mazurskiego na lata 2014-2020 RPWM.02.02.00 Podniesienie jakości oferty edukacyjnej ukierunkowanej na rozwój kompetencji kluczowych uczniów  Gimnazjaliści Zespołu Szkół w Jezioranach programują swoją przyszłość</t>
  </si>
  <si>
    <t>801-80101</t>
  </si>
  <si>
    <t>RPO Województwa Warmińsko-Mazurskiego na lata 2014-2020 RPWM.02.00.00 Kadry dla gospodarki Rozwój kształcenia i szkolenia zawodowego Rozwój zawodowy uczniów Zasadniczej Szkoły Zawodowej w Jezioranach</t>
  </si>
  <si>
    <t>2.3</t>
  </si>
  <si>
    <t>Ogółem (1+2)</t>
  </si>
  <si>
    <t>w tym : pożyczki UE</t>
  </si>
  <si>
    <t>Zał. Nr 4 do Uchwały Rady Miejskiej w Jezioranach Nr XXV/180 /17 z dnia 28 stycznia 2017r. W sprawie uchwalenia budżetu gminy na 2017r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</si>
</sst>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i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wrapText="1"/>
      <protection/>
    </xf>
    <xf numFmtId="0" fontId="3" fillId="0" borderId="0" xfId="51" applyFont="1" applyAlignment="1">
      <alignment horizontal="left"/>
      <protection/>
    </xf>
    <xf numFmtId="4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4" fontId="3" fillId="0" borderId="12" xfId="51" applyNumberFormat="1" applyFont="1" applyBorder="1" applyAlignment="1">
      <alignment horizontal="center" vertical="center"/>
      <protection/>
    </xf>
    <xf numFmtId="4" fontId="3" fillId="0" borderId="12" xfId="51" applyNumberFormat="1" applyFont="1" applyBorder="1" applyAlignment="1">
      <alignment horizontal="center" vertical="center"/>
      <protection/>
    </xf>
    <xf numFmtId="4" fontId="3" fillId="0" borderId="14" xfId="51" applyNumberFormat="1" applyFont="1" applyBorder="1" applyAlignment="1">
      <alignment horizontal="center" vertical="center" wrapText="1"/>
      <protection/>
    </xf>
    <xf numFmtId="4" fontId="3" fillId="0" borderId="12" xfId="51" applyNumberFormat="1" applyFont="1" applyBorder="1" applyAlignment="1">
      <alignment horizontal="left" vertical="center"/>
      <protection/>
    </xf>
    <xf numFmtId="4" fontId="3" fillId="0" borderId="13" xfId="51" applyNumberFormat="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5" xfId="51" applyFont="1" applyBorder="1" applyAlignment="1">
      <alignment wrapText="1"/>
      <protection/>
    </xf>
    <xf numFmtId="4" fontId="5" fillId="0" borderId="15" xfId="51" applyNumberFormat="1" applyFont="1" applyBorder="1" applyAlignment="1">
      <alignment horizontal="left"/>
      <protection/>
    </xf>
    <xf numFmtId="0" fontId="3" fillId="0" borderId="16" xfId="51" applyFont="1" applyBorder="1" applyAlignment="1">
      <alignment horizontal="left" vertical="center"/>
      <protection/>
    </xf>
    <xf numFmtId="0" fontId="3" fillId="0" borderId="17" xfId="51" applyFont="1" applyBorder="1" applyAlignment="1">
      <alignment horizontal="left"/>
      <protection/>
    </xf>
    <xf numFmtId="0" fontId="3" fillId="0" borderId="13" xfId="51" applyFont="1" applyBorder="1" applyAlignment="1">
      <alignment horizontal="left"/>
      <protection/>
    </xf>
    <xf numFmtId="0" fontId="3" fillId="0" borderId="18" xfId="51" applyFont="1" applyBorder="1" applyAlignment="1">
      <alignment horizontal="left" wrapText="1"/>
      <protection/>
    </xf>
    <xf numFmtId="4" fontId="3" fillId="0" borderId="18" xfId="51" applyNumberFormat="1" applyFont="1" applyBorder="1" applyAlignment="1">
      <alignment horizontal="left"/>
      <protection/>
    </xf>
    <xf numFmtId="4" fontId="3" fillId="0" borderId="10" xfId="51" applyNumberFormat="1" applyFont="1" applyBorder="1" applyAlignment="1">
      <alignment horizontal="left"/>
      <protection/>
    </xf>
    <xf numFmtId="4" fontId="3" fillId="34" borderId="10" xfId="51" applyNumberFormat="1" applyFont="1" applyFill="1" applyBorder="1" applyAlignment="1">
      <alignment horizontal="left"/>
      <protection/>
    </xf>
    <xf numFmtId="3" fontId="3" fillId="0" borderId="10" xfId="51" applyNumberFormat="1" applyFont="1" applyBorder="1" applyAlignment="1">
      <alignment horizontal="left"/>
      <protection/>
    </xf>
    <xf numFmtId="0" fontId="3" fillId="0" borderId="1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 wrapText="1"/>
      <protection/>
    </xf>
    <xf numFmtId="0" fontId="3" fillId="0" borderId="17" xfId="5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 wrapText="1"/>
      <protection/>
    </xf>
    <xf numFmtId="4" fontId="3" fillId="0" borderId="10" xfId="51" applyNumberFormat="1" applyFont="1" applyBorder="1">
      <alignment/>
      <protection/>
    </xf>
    <xf numFmtId="4" fontId="3" fillId="0" borderId="10" xfId="51" applyNumberFormat="1" applyFont="1" applyBorder="1" applyAlignment="1">
      <alignment horizont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6" xfId="51" applyFont="1" applyBorder="1">
      <alignment/>
      <protection/>
    </xf>
    <xf numFmtId="0" fontId="0" fillId="0" borderId="10" xfId="0" applyBorder="1" applyAlignment="1">
      <alignment horizontal="left"/>
    </xf>
    <xf numFmtId="4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0" fillId="0" borderId="17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 wrapText="1"/>
      <protection/>
    </xf>
    <xf numFmtId="4" fontId="10" fillId="0" borderId="10" xfId="51" applyNumberFormat="1" applyFont="1" applyBorder="1" applyAlignment="1">
      <alignment horizontal="left"/>
      <protection/>
    </xf>
    <xf numFmtId="0" fontId="3" fillId="0" borderId="19" xfId="51" applyFont="1" applyBorder="1" applyAlignment="1">
      <alignment horizontal="left"/>
      <protection/>
    </xf>
    <xf numFmtId="0" fontId="3" fillId="0" borderId="20" xfId="51" applyFont="1" applyBorder="1" applyAlignment="1">
      <alignment horizontal="left"/>
      <protection/>
    </xf>
    <xf numFmtId="4" fontId="3" fillId="34" borderId="10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3" fillId="0" borderId="10" xfId="51" applyFont="1" applyBorder="1">
      <alignment/>
      <protection/>
    </xf>
    <xf numFmtId="0" fontId="5" fillId="0" borderId="17" xfId="51" applyFont="1" applyBorder="1" applyAlignment="1">
      <alignment horizontal="center"/>
      <protection/>
    </xf>
    <xf numFmtId="0" fontId="5" fillId="0" borderId="17" xfId="51" applyFont="1" applyBorder="1">
      <alignment/>
      <protection/>
    </xf>
    <xf numFmtId="4" fontId="5" fillId="0" borderId="22" xfId="51" applyNumberFormat="1" applyFont="1" applyBorder="1" applyAlignment="1">
      <alignment horizontal="left"/>
      <protection/>
    </xf>
    <xf numFmtId="0" fontId="11" fillId="0" borderId="23" xfId="51" applyFont="1" applyBorder="1" applyAlignment="1">
      <alignment vertical="top" wrapText="1"/>
      <protection/>
    </xf>
    <xf numFmtId="0" fontId="11" fillId="0" borderId="24" xfId="51" applyFont="1" applyBorder="1" applyAlignment="1">
      <alignment vertical="top" wrapText="1"/>
      <protection/>
    </xf>
    <xf numFmtId="4" fontId="3" fillId="0" borderId="24" xfId="51" applyNumberFormat="1" applyFont="1" applyBorder="1" applyAlignment="1">
      <alignment horizontal="left"/>
      <protection/>
    </xf>
    <xf numFmtId="4" fontId="3" fillId="0" borderId="24" xfId="51" applyNumberFormat="1" applyFont="1" applyBorder="1" applyAlignment="1">
      <alignment horizontal="center"/>
      <protection/>
    </xf>
    <xf numFmtId="3" fontId="3" fillId="0" borderId="24" xfId="51" applyNumberFormat="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11" fillId="0" borderId="10" xfId="51" applyFont="1" applyBorder="1" applyAlignment="1">
      <alignment vertical="top" wrapText="1"/>
      <protection/>
    </xf>
    <xf numFmtId="0" fontId="0" fillId="0" borderId="24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51" applyFont="1" applyBorder="1" applyAlignment="1">
      <alignment vertical="top" wrapText="1"/>
      <protection/>
    </xf>
    <xf numFmtId="0" fontId="9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10" xfId="51" applyFont="1" applyBorder="1" applyAlignment="1">
      <alignment vertical="top" wrapText="1"/>
      <protection/>
    </xf>
    <xf numFmtId="0" fontId="9" fillId="0" borderId="10" xfId="51" applyFont="1" applyBorder="1" applyAlignment="1">
      <alignment horizontal="center"/>
      <protection/>
    </xf>
    <xf numFmtId="4" fontId="9" fillId="0" borderId="10" xfId="51" applyNumberFormat="1" applyFont="1" applyBorder="1" applyAlignment="1">
      <alignment horizontal="left"/>
      <protection/>
    </xf>
    <xf numFmtId="4" fontId="9" fillId="0" borderId="10" xfId="51" applyNumberFormat="1" applyFont="1" applyBorder="1" applyAlignment="1">
      <alignment horizontal="center"/>
      <protection/>
    </xf>
    <xf numFmtId="4" fontId="5" fillId="0" borderId="12" xfId="51" applyNumberFormat="1" applyFont="1" applyBorder="1">
      <alignment/>
      <protection/>
    </xf>
    <xf numFmtId="4" fontId="5" fillId="0" borderId="10" xfId="51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1" fontId="5" fillId="0" borderId="12" xfId="51" applyNumberFormat="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 horizontal="center" wrapText="1"/>
      <protection/>
    </xf>
    <xf numFmtId="4" fontId="5" fillId="0" borderId="0" xfId="51" applyNumberFormat="1" applyFont="1" applyBorder="1" applyAlignment="1">
      <alignment horizontal="left"/>
      <protection/>
    </xf>
    <xf numFmtId="4" fontId="5" fillId="0" borderId="25" xfId="51" applyNumberFormat="1" applyFont="1" applyBorder="1">
      <alignment/>
      <protection/>
    </xf>
    <xf numFmtId="4" fontId="5" fillId="0" borderId="11" xfId="51" applyNumberFormat="1" applyFont="1" applyBorder="1">
      <alignment/>
      <protection/>
    </xf>
    <xf numFmtId="4" fontId="5" fillId="0" borderId="0" xfId="51" applyNumberFormat="1" applyFont="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wrapText="1"/>
      <protection/>
    </xf>
    <xf numFmtId="4" fontId="5" fillId="0" borderId="26" xfId="51" applyNumberFormat="1" applyFont="1" applyBorder="1">
      <alignment/>
      <protection/>
    </xf>
    <xf numFmtId="4" fontId="14" fillId="0" borderId="15" xfId="51" applyNumberFormat="1" applyFont="1" applyBorder="1" applyAlignment="1">
      <alignment horizontal="left"/>
      <protection/>
    </xf>
    <xf numFmtId="4" fontId="11" fillId="0" borderId="10" xfId="51" applyNumberFormat="1" applyFont="1" applyBorder="1" applyAlignment="1">
      <alignment horizontal="left"/>
      <protection/>
    </xf>
    <xf numFmtId="4" fontId="14" fillId="0" borderId="10" xfId="51" applyNumberFormat="1" applyFont="1" applyBorder="1" applyAlignment="1">
      <alignment horizontal="left"/>
      <protection/>
    </xf>
    <xf numFmtId="4" fontId="14" fillId="0" borderId="12" xfId="51" applyNumberFormat="1" applyFont="1" applyBorder="1">
      <alignment/>
      <protection/>
    </xf>
    <xf numFmtId="4" fontId="14" fillId="0" borderId="10" xfId="51" applyNumberFormat="1" applyFont="1" applyBorder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13" fillId="0" borderId="27" xfId="51" applyFont="1" applyBorder="1" applyAlignment="1">
      <alignment horizontal="center" vertical="top" wrapText="1"/>
      <protection/>
    </xf>
    <xf numFmtId="0" fontId="13" fillId="0" borderId="28" xfId="51" applyFont="1" applyBorder="1" applyAlignment="1">
      <alignment horizontal="center" vertical="top" wrapText="1"/>
      <protection/>
    </xf>
    <xf numFmtId="0" fontId="13" fillId="0" borderId="29" xfId="51" applyFont="1" applyBorder="1" applyAlignment="1">
      <alignment horizontal="center" vertical="top" wrapText="1"/>
      <protection/>
    </xf>
    <xf numFmtId="0" fontId="13" fillId="0" borderId="30" xfId="51" applyFont="1" applyBorder="1" applyAlignment="1">
      <alignment horizontal="center" vertical="top" wrapText="1"/>
      <protection/>
    </xf>
    <xf numFmtId="0" fontId="13" fillId="0" borderId="0" xfId="51" applyFont="1" applyBorder="1" applyAlignment="1">
      <alignment horizontal="center" vertical="top" wrapText="1"/>
      <protection/>
    </xf>
    <xf numFmtId="0" fontId="13" fillId="0" borderId="31" xfId="51" applyFont="1" applyBorder="1" applyAlignment="1">
      <alignment horizontal="center" vertical="top" wrapText="1"/>
      <protection/>
    </xf>
    <xf numFmtId="0" fontId="13" fillId="0" borderId="32" xfId="51" applyFont="1" applyBorder="1" applyAlignment="1">
      <alignment horizontal="center" vertical="top" wrapText="1"/>
      <protection/>
    </xf>
    <xf numFmtId="0" fontId="13" fillId="0" borderId="33" xfId="51" applyFont="1" applyBorder="1" applyAlignment="1">
      <alignment horizontal="center" vertical="top" wrapText="1"/>
      <protection/>
    </xf>
    <xf numFmtId="0" fontId="13" fillId="0" borderId="34" xfId="51" applyFont="1" applyBorder="1" applyAlignment="1">
      <alignment horizontal="center" vertical="top" wrapText="1"/>
      <protection/>
    </xf>
    <xf numFmtId="4" fontId="5" fillId="0" borderId="35" xfId="51" applyNumberFormat="1" applyFont="1" applyBorder="1" applyAlignment="1">
      <alignment horizontal="center"/>
      <protection/>
    </xf>
    <xf numFmtId="4" fontId="5" fillId="0" borderId="36" xfId="51" applyNumberFormat="1" applyFont="1" applyBorder="1" applyAlignment="1">
      <alignment horizontal="center"/>
      <protection/>
    </xf>
    <xf numFmtId="4" fontId="5" fillId="0" borderId="37" xfId="51" applyNumberFormat="1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2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12" fillId="0" borderId="27" xfId="51" applyFont="1" applyBorder="1" applyAlignment="1">
      <alignment horizontal="center" vertical="top" wrapText="1"/>
      <protection/>
    </xf>
    <xf numFmtId="0" fontId="12" fillId="0" borderId="28" xfId="51" applyFont="1" applyBorder="1" applyAlignment="1">
      <alignment horizontal="center" vertical="top" wrapText="1"/>
      <protection/>
    </xf>
    <xf numFmtId="0" fontId="12" fillId="0" borderId="29" xfId="51" applyFont="1" applyBorder="1" applyAlignment="1">
      <alignment horizontal="center" vertical="top" wrapText="1"/>
      <protection/>
    </xf>
    <xf numFmtId="0" fontId="12" fillId="0" borderId="30" xfId="51" applyFont="1" applyBorder="1" applyAlignment="1">
      <alignment horizontal="center" vertical="top" wrapText="1"/>
      <protection/>
    </xf>
    <xf numFmtId="0" fontId="12" fillId="0" borderId="0" xfId="51" applyFont="1" applyBorder="1" applyAlignment="1">
      <alignment horizontal="center" vertical="top" wrapText="1"/>
      <protection/>
    </xf>
    <xf numFmtId="0" fontId="12" fillId="0" borderId="31" xfId="51" applyFont="1" applyBorder="1" applyAlignment="1">
      <alignment horizontal="center" vertical="top" wrapText="1"/>
      <protection/>
    </xf>
    <xf numFmtId="0" fontId="12" fillId="0" borderId="32" xfId="51" applyFont="1" applyBorder="1" applyAlignment="1">
      <alignment horizontal="center" vertical="top" wrapText="1"/>
      <protection/>
    </xf>
    <xf numFmtId="0" fontId="12" fillId="0" borderId="33" xfId="51" applyFont="1" applyBorder="1" applyAlignment="1">
      <alignment horizontal="center" vertical="top" wrapText="1"/>
      <protection/>
    </xf>
    <xf numFmtId="0" fontId="12" fillId="0" borderId="34" xfId="51" applyFont="1" applyBorder="1" applyAlignment="1">
      <alignment horizontal="center" vertical="top" wrapText="1"/>
      <protection/>
    </xf>
    <xf numFmtId="0" fontId="3" fillId="0" borderId="40" xfId="51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3" fillId="0" borderId="10" xfId="5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13" xfId="51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13" xfId="51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3" fillId="0" borderId="10" xfId="51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3" fillId="0" borderId="11" xfId="51" applyFont="1" applyBorder="1" applyAlignment="1">
      <alignment horizontal="center" vertical="top"/>
      <protection/>
    </xf>
    <xf numFmtId="0" fontId="0" fillId="0" borderId="25" xfId="0" applyBorder="1" applyAlignment="1">
      <alignment horizontal="center" vertical="top"/>
    </xf>
    <xf numFmtId="0" fontId="5" fillId="0" borderId="45" xfId="51" applyFont="1" applyBorder="1" applyAlignment="1">
      <alignment horizontal="center"/>
      <protection/>
    </xf>
    <xf numFmtId="0" fontId="5" fillId="0" borderId="46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13" xfId="51" applyFont="1" applyBorder="1" applyAlignment="1">
      <alignment horizontal="center" wrapText="1"/>
      <protection/>
    </xf>
    <xf numFmtId="0" fontId="5" fillId="0" borderId="18" xfId="51" applyFont="1" applyBorder="1" applyAlignment="1">
      <alignment horizontal="center" wrapText="1"/>
      <protection/>
    </xf>
    <xf numFmtId="0" fontId="5" fillId="0" borderId="21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23" xfId="51" applyFont="1" applyBorder="1" applyAlignment="1">
      <alignment horizontal="center" wrapText="1"/>
      <protection/>
    </xf>
    <xf numFmtId="0" fontId="5" fillId="0" borderId="43" xfId="51" applyFont="1" applyBorder="1" applyAlignment="1">
      <alignment horizontal="center" wrapText="1"/>
      <protection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0" borderId="22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vertical="top" wrapText="1"/>
      <protection/>
    </xf>
    <xf numFmtId="0" fontId="0" fillId="0" borderId="25" xfId="0" applyBorder="1" applyAlignment="1">
      <alignment horizontal="left" vertical="top" wrapText="1"/>
    </xf>
    <xf numFmtId="0" fontId="9" fillId="0" borderId="12" xfId="51" applyFont="1" applyBorder="1" applyAlignment="1">
      <alignment horizontal="center" vertical="top"/>
      <protection/>
    </xf>
    <xf numFmtId="0" fontId="9" fillId="0" borderId="16" xfId="51" applyFont="1" applyBorder="1" applyAlignment="1">
      <alignment horizontal="center" vertical="top"/>
      <protection/>
    </xf>
    <xf numFmtId="0" fontId="3" fillId="0" borderId="11" xfId="51" applyFont="1" applyBorder="1" applyAlignment="1">
      <alignment horizontal="left"/>
      <protection/>
    </xf>
    <xf numFmtId="0" fontId="3" fillId="0" borderId="25" xfId="51" applyFont="1" applyBorder="1" applyAlignment="1">
      <alignment horizontal="left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4" fontId="3" fillId="0" borderId="47" xfId="51" applyNumberFormat="1" applyFont="1" applyBorder="1" applyAlignment="1">
      <alignment horizontal="center" vertical="center" wrapText="1"/>
      <protection/>
    </xf>
    <xf numFmtId="4" fontId="7" fillId="0" borderId="47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0" fontId="5" fillId="0" borderId="48" xfId="51" applyFont="1" applyBorder="1" applyAlignment="1">
      <alignment horizontal="center"/>
      <protection/>
    </xf>
    <xf numFmtId="0" fontId="5" fillId="0" borderId="49" xfId="51" applyFont="1" applyBorder="1" applyAlignment="1">
      <alignment horizontal="center"/>
      <protection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4" fillId="0" borderId="0" xfId="51" applyFont="1" applyAlignment="1">
      <alignment horizontal="center" wrapText="1"/>
      <protection/>
    </xf>
    <xf numFmtId="0" fontId="0" fillId="0" borderId="43" xfId="0" applyBorder="1" applyAlignment="1">
      <alignment wrapText="1"/>
    </xf>
    <xf numFmtId="0" fontId="5" fillId="33" borderId="1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4"/>
  <sheetViews>
    <sheetView tabSelected="1" view="pageLayout" workbookViewId="0" topLeftCell="A1">
      <selection activeCell="E222" sqref="E222:I222"/>
    </sheetView>
  </sheetViews>
  <sheetFormatPr defaultColWidth="9.140625" defaultRowHeight="15"/>
  <cols>
    <col min="1" max="1" width="2.7109375" style="0" customWidth="1"/>
    <col min="2" max="2" width="9.8515625" style="0" customWidth="1"/>
    <col min="3" max="3" width="5.140625" style="0" customWidth="1"/>
    <col min="4" max="4" width="4.28125" style="0" customWidth="1"/>
    <col min="5" max="5" width="9.140625" style="0" customWidth="1"/>
    <col min="6" max="6" width="8.8515625" style="0" customWidth="1"/>
    <col min="7" max="7" width="9.140625" style="0" customWidth="1"/>
    <col min="8" max="8" width="9.00390625" style="0" customWidth="1"/>
    <col min="9" max="10" width="10.00390625" style="0" bestFit="1" customWidth="1"/>
    <col min="11" max="11" width="3.8515625" style="0" customWidth="1"/>
    <col min="12" max="12" width="8.28125" style="0" customWidth="1"/>
    <col min="13" max="13" width="10.00390625" style="0" bestFit="1" customWidth="1"/>
    <col min="14" max="14" width="9.28125" style="0" bestFit="1" customWidth="1"/>
    <col min="15" max="15" width="4.00390625" style="0" customWidth="1"/>
    <col min="16" max="16" width="10.00390625" style="0" bestFit="1" customWidth="1"/>
  </cols>
  <sheetData>
    <row r="2" ht="15">
      <c r="B2" t="s">
        <v>91</v>
      </c>
    </row>
    <row r="3" spans="1:16" ht="15">
      <c r="A3" s="1"/>
      <c r="B3" s="1"/>
      <c r="C3" s="1"/>
      <c r="D3" s="2"/>
      <c r="E3" s="3"/>
      <c r="F3" s="1"/>
      <c r="G3" s="1"/>
      <c r="H3" s="1"/>
      <c r="I3" s="1"/>
      <c r="J3" s="4"/>
      <c r="K3" s="5"/>
      <c r="L3" s="4"/>
      <c r="M3" s="1"/>
      <c r="N3" s="1"/>
      <c r="O3" s="1"/>
      <c r="P3" s="1"/>
    </row>
    <row r="4" spans="1:16" ht="15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5">
      <c r="A6" s="172" t="s">
        <v>1</v>
      </c>
      <c r="B6" s="172" t="s">
        <v>2</v>
      </c>
      <c r="C6" s="173" t="s">
        <v>3</v>
      </c>
      <c r="D6" s="173" t="s">
        <v>4</v>
      </c>
      <c r="E6" s="186" t="s">
        <v>5</v>
      </c>
      <c r="F6" s="172" t="s">
        <v>6</v>
      </c>
      <c r="G6" s="172"/>
      <c r="H6" s="172" t="s">
        <v>7</v>
      </c>
      <c r="I6" s="172"/>
      <c r="J6" s="172"/>
      <c r="K6" s="172"/>
      <c r="L6" s="172"/>
      <c r="M6" s="172"/>
      <c r="N6" s="172"/>
      <c r="O6" s="172"/>
      <c r="P6" s="172"/>
    </row>
    <row r="7" spans="1:16" ht="15">
      <c r="A7" s="172"/>
      <c r="B7" s="172"/>
      <c r="C7" s="173"/>
      <c r="D7" s="173"/>
      <c r="E7" s="186"/>
      <c r="F7" s="173" t="s">
        <v>8</v>
      </c>
      <c r="G7" s="173" t="s">
        <v>9</v>
      </c>
      <c r="H7" s="172" t="s">
        <v>10</v>
      </c>
      <c r="I7" s="172"/>
      <c r="J7" s="172"/>
      <c r="K7" s="172"/>
      <c r="L7" s="172"/>
      <c r="M7" s="172"/>
      <c r="N7" s="172"/>
      <c r="O7" s="172"/>
      <c r="P7" s="172"/>
    </row>
    <row r="8" spans="1:16" ht="15">
      <c r="A8" s="172"/>
      <c r="B8" s="172"/>
      <c r="C8" s="173"/>
      <c r="D8" s="173"/>
      <c r="E8" s="186"/>
      <c r="F8" s="173"/>
      <c r="G8" s="173"/>
      <c r="H8" s="173" t="s">
        <v>11</v>
      </c>
      <c r="I8" s="172" t="s">
        <v>12</v>
      </c>
      <c r="J8" s="172"/>
      <c r="K8" s="172"/>
      <c r="L8" s="172"/>
      <c r="M8" s="172"/>
      <c r="N8" s="172"/>
      <c r="O8" s="172"/>
      <c r="P8" s="172"/>
    </row>
    <row r="9" spans="1:16" ht="15">
      <c r="A9" s="172"/>
      <c r="B9" s="172"/>
      <c r="C9" s="173"/>
      <c r="D9" s="173"/>
      <c r="E9" s="186"/>
      <c r="F9" s="173"/>
      <c r="G9" s="173"/>
      <c r="H9" s="173"/>
      <c r="I9" s="172" t="s">
        <v>13</v>
      </c>
      <c r="J9" s="172"/>
      <c r="K9" s="172"/>
      <c r="L9" s="172"/>
      <c r="M9" s="172" t="s">
        <v>14</v>
      </c>
      <c r="N9" s="172"/>
      <c r="O9" s="172"/>
      <c r="P9" s="172"/>
    </row>
    <row r="10" spans="1:16" ht="15">
      <c r="A10" s="172"/>
      <c r="B10" s="172"/>
      <c r="C10" s="173"/>
      <c r="D10" s="173"/>
      <c r="E10" s="186"/>
      <c r="F10" s="173"/>
      <c r="G10" s="173"/>
      <c r="H10" s="173"/>
      <c r="I10" s="173" t="s">
        <v>15</v>
      </c>
      <c r="J10" s="172" t="s">
        <v>16</v>
      </c>
      <c r="K10" s="172"/>
      <c r="L10" s="172"/>
      <c r="M10" s="173" t="s">
        <v>17</v>
      </c>
      <c r="N10" s="173" t="s">
        <v>16</v>
      </c>
      <c r="O10" s="173"/>
      <c r="P10" s="173"/>
    </row>
    <row r="11" spans="1:16" ht="42" customHeight="1">
      <c r="A11" s="172"/>
      <c r="B11" s="172"/>
      <c r="C11" s="173"/>
      <c r="D11" s="173"/>
      <c r="E11" s="186"/>
      <c r="F11" s="173"/>
      <c r="G11" s="173"/>
      <c r="H11" s="173"/>
      <c r="I11" s="173"/>
      <c r="J11" s="6" t="s">
        <v>18</v>
      </c>
      <c r="K11" s="6" t="s">
        <v>19</v>
      </c>
      <c r="L11" s="6" t="s">
        <v>20</v>
      </c>
      <c r="M11" s="173"/>
      <c r="N11" s="7" t="s">
        <v>18</v>
      </c>
      <c r="O11" s="6" t="s">
        <v>19</v>
      </c>
      <c r="P11" s="6" t="s">
        <v>21</v>
      </c>
    </row>
    <row r="12" spans="1:16" ht="15">
      <c r="A12" s="8">
        <v>1</v>
      </c>
      <c r="B12" s="8">
        <v>2</v>
      </c>
      <c r="C12" s="8">
        <v>3</v>
      </c>
      <c r="D12" s="9">
        <v>4</v>
      </c>
      <c r="E12" s="10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11">
        <v>14</v>
      </c>
      <c r="O12" s="8">
        <v>15</v>
      </c>
      <c r="P12" s="8">
        <v>16</v>
      </c>
    </row>
    <row r="13" spans="1:16" ht="22.5" customHeight="1">
      <c r="A13" s="12"/>
      <c r="B13" s="12"/>
      <c r="C13" s="13"/>
      <c r="D13" s="174" t="s">
        <v>22</v>
      </c>
      <c r="E13" s="175"/>
      <c r="F13" s="176"/>
      <c r="G13" s="14"/>
      <c r="H13" s="14"/>
      <c r="I13" s="14"/>
      <c r="J13" s="15">
        <f>J229</f>
        <v>0</v>
      </c>
      <c r="K13" s="12"/>
      <c r="L13" s="12"/>
      <c r="M13" s="12"/>
      <c r="N13" s="13">
        <v>0</v>
      </c>
      <c r="O13" s="12"/>
      <c r="P13" s="12"/>
    </row>
    <row r="14" spans="1:16" ht="15">
      <c r="A14" s="12"/>
      <c r="B14" s="12"/>
      <c r="C14" s="13"/>
      <c r="D14" s="16"/>
      <c r="E14" s="17" t="s">
        <v>23</v>
      </c>
      <c r="F14" s="14"/>
      <c r="G14" s="14"/>
      <c r="H14" s="14"/>
      <c r="I14" s="14"/>
      <c r="J14" s="15">
        <f>J224</f>
        <v>0</v>
      </c>
      <c r="K14" s="12"/>
      <c r="L14" s="12"/>
      <c r="M14" s="12"/>
      <c r="N14" s="18">
        <f>N15</f>
        <v>0</v>
      </c>
      <c r="O14" s="12"/>
      <c r="P14" s="12"/>
    </row>
    <row r="15" spans="1:16" ht="34.5">
      <c r="A15" s="19">
        <v>1</v>
      </c>
      <c r="B15" s="20" t="s">
        <v>24</v>
      </c>
      <c r="C15" s="177" t="s">
        <v>25</v>
      </c>
      <c r="D15" s="178"/>
      <c r="E15" s="85">
        <f>E21+E28+E188+E35+E41+E48+E54+E99+E112+E142+E148+E60+E66+E72+E81+E90+E106+E136+E172+E164+E180+E118+E124+E130+E155</f>
        <v>6156641.4399999995</v>
      </c>
      <c r="F15" s="85">
        <f aca="true" t="shared" si="0" ref="F15:P15">F21+F28+F188+F35+F41+F48+F54+F99+F112+F142+F148+F60+F66+F72+F81+F90+F106+F136+F172+F164+F180+F118+F124+F130+F155</f>
        <v>2285536.94</v>
      </c>
      <c r="G15" s="85">
        <f t="shared" si="0"/>
        <v>3871104.5</v>
      </c>
      <c r="H15" s="85">
        <f t="shared" si="0"/>
        <v>6156641.4399999995</v>
      </c>
      <c r="I15" s="21">
        <f t="shared" si="0"/>
        <v>2285536.94</v>
      </c>
      <c r="J15" s="21">
        <f t="shared" si="0"/>
        <v>2285536.94</v>
      </c>
      <c r="K15" s="21">
        <f t="shared" si="0"/>
        <v>0</v>
      </c>
      <c r="L15" s="21">
        <f t="shared" si="0"/>
        <v>0</v>
      </c>
      <c r="M15" s="21">
        <f t="shared" si="0"/>
        <v>3871104.5</v>
      </c>
      <c r="N15" s="21">
        <f t="shared" si="0"/>
        <v>0</v>
      </c>
      <c r="O15" s="21">
        <f t="shared" si="0"/>
        <v>0</v>
      </c>
      <c r="P15" s="21">
        <f t="shared" si="0"/>
        <v>3871104.5</v>
      </c>
    </row>
    <row r="16" spans="1:16" ht="15">
      <c r="A16" s="22"/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2"/>
      <c r="B17" s="23" t="s">
        <v>26</v>
      </c>
      <c r="C17" s="153" t="s">
        <v>27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ht="15">
      <c r="A18" s="164" t="s">
        <v>28</v>
      </c>
      <c r="B18" s="23" t="s">
        <v>29</v>
      </c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6" ht="15">
      <c r="A19" s="165"/>
      <c r="B19" s="23" t="s">
        <v>30</v>
      </c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</row>
    <row r="20" spans="1:16" ht="15">
      <c r="A20" s="165"/>
      <c r="B20" s="23" t="s">
        <v>31</v>
      </c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5">
      <c r="A21" s="165"/>
      <c r="B21" s="23" t="s">
        <v>32</v>
      </c>
      <c r="C21" s="166" t="s">
        <v>33</v>
      </c>
      <c r="D21" s="167"/>
      <c r="E21" s="27">
        <f>E22</f>
        <v>450882.94</v>
      </c>
      <c r="F21" s="27">
        <f>F22</f>
        <v>26226.94</v>
      </c>
      <c r="G21" s="27">
        <f>G22</f>
        <v>424656</v>
      </c>
      <c r="H21" s="27">
        <f>I21+M21</f>
        <v>450882.94</v>
      </c>
      <c r="I21" s="27">
        <f>J21+K21+L21</f>
        <v>26226.94</v>
      </c>
      <c r="J21" s="28">
        <v>26226.94</v>
      </c>
      <c r="K21" s="29">
        <v>0</v>
      </c>
      <c r="L21" s="27"/>
      <c r="M21" s="27">
        <f>N21+O21+P21</f>
        <v>424656</v>
      </c>
      <c r="N21" s="27"/>
      <c r="O21" s="29">
        <v>0</v>
      </c>
      <c r="P21" s="28">
        <v>424656</v>
      </c>
    </row>
    <row r="22" spans="1:16" ht="15">
      <c r="A22" s="165"/>
      <c r="B22" s="23" t="s">
        <v>10</v>
      </c>
      <c r="C22" s="30"/>
      <c r="D22" s="31"/>
      <c r="E22" s="27">
        <f>H21</f>
        <v>450882.94</v>
      </c>
      <c r="F22" s="27">
        <f>I21</f>
        <v>26226.94</v>
      </c>
      <c r="G22" s="27">
        <f>M21</f>
        <v>424656</v>
      </c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165"/>
      <c r="B23" s="32"/>
      <c r="C23" s="33"/>
      <c r="D23" s="34"/>
      <c r="E23" s="27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5">
      <c r="A24" s="37"/>
      <c r="B24" s="23" t="s">
        <v>26</v>
      </c>
      <c r="C24" s="153" t="s">
        <v>34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5">
      <c r="A25" s="37"/>
      <c r="B25" s="23" t="s">
        <v>29</v>
      </c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5">
      <c r="A26" s="168"/>
      <c r="B26" s="23" t="s">
        <v>30</v>
      </c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5">
      <c r="A27" s="169"/>
      <c r="B27" s="23" t="s">
        <v>31</v>
      </c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5">
      <c r="A28" s="169"/>
      <c r="B28" s="23" t="s">
        <v>32</v>
      </c>
      <c r="C28" s="119" t="s">
        <v>35</v>
      </c>
      <c r="D28" s="120"/>
      <c r="E28" s="27">
        <f>F28+G28</f>
        <v>742441.5</v>
      </c>
      <c r="F28" s="27">
        <f>I28</f>
        <v>358364.5</v>
      </c>
      <c r="G28" s="27">
        <f>M28</f>
        <v>384077</v>
      </c>
      <c r="H28" s="27">
        <f>I28+M28</f>
        <v>742441.5</v>
      </c>
      <c r="I28" s="27">
        <f>J28+K28+L28</f>
        <v>358364.5</v>
      </c>
      <c r="J28" s="28">
        <v>358364.5</v>
      </c>
      <c r="K28" s="29">
        <v>0</v>
      </c>
      <c r="L28" s="27"/>
      <c r="M28" s="27">
        <f>N28+O28+P28</f>
        <v>384077</v>
      </c>
      <c r="N28" s="27"/>
      <c r="O28" s="29">
        <v>0</v>
      </c>
      <c r="P28" s="28">
        <v>384077</v>
      </c>
    </row>
    <row r="29" spans="1:16" ht="15">
      <c r="A29" s="169"/>
      <c r="B29" s="23" t="s">
        <v>10</v>
      </c>
      <c r="C29" s="30"/>
      <c r="D29" s="31"/>
      <c r="E29" s="27">
        <f>H28</f>
        <v>742441.5</v>
      </c>
      <c r="F29" s="27">
        <f>I28</f>
        <v>358364.5</v>
      </c>
      <c r="G29" s="27">
        <f>M28</f>
        <v>384077</v>
      </c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>
      <c r="A30" s="169"/>
      <c r="B30" s="38"/>
      <c r="C30" s="33"/>
      <c r="D30" s="34"/>
      <c r="E30" s="27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">
      <c r="A31" s="169"/>
      <c r="B31" s="23" t="s">
        <v>26</v>
      </c>
      <c r="C31" s="153" t="s">
        <v>36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6" ht="15">
      <c r="A32" s="169"/>
      <c r="B32" s="23" t="s">
        <v>29</v>
      </c>
      <c r="C32" s="155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5">
      <c r="A33" s="169"/>
      <c r="B33" s="23" t="s">
        <v>30</v>
      </c>
      <c r="C33" s="155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5">
      <c r="A34" s="169"/>
      <c r="B34" s="23" t="s">
        <v>31</v>
      </c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ht="15">
      <c r="A35" s="169"/>
      <c r="B35" s="23" t="s">
        <v>32</v>
      </c>
      <c r="C35" s="119" t="s">
        <v>35</v>
      </c>
      <c r="D35" s="120"/>
      <c r="E35" s="27">
        <f>F35+G35</f>
        <v>0</v>
      </c>
      <c r="F35" s="27">
        <f>I35</f>
        <v>0</v>
      </c>
      <c r="G35" s="27">
        <f>M35</f>
        <v>0</v>
      </c>
      <c r="H35" s="27">
        <f>I35+M35</f>
        <v>0</v>
      </c>
      <c r="I35" s="27">
        <f>J35+K35+L35</f>
        <v>0</v>
      </c>
      <c r="J35" s="28">
        <v>0</v>
      </c>
      <c r="K35" s="29">
        <v>0</v>
      </c>
      <c r="L35" s="27"/>
      <c r="M35" s="27">
        <f>N35+O35+P35</f>
        <v>0</v>
      </c>
      <c r="N35" s="27"/>
      <c r="O35" s="29">
        <v>0</v>
      </c>
      <c r="P35" s="28">
        <v>0</v>
      </c>
    </row>
    <row r="36" spans="1:16" ht="15">
      <c r="A36" s="169"/>
      <c r="B36" s="23" t="s">
        <v>10</v>
      </c>
      <c r="C36" s="30"/>
      <c r="D36" s="31"/>
      <c r="E36" s="27">
        <f>H35</f>
        <v>0</v>
      </c>
      <c r="F36" s="27">
        <f>I35</f>
        <v>0</v>
      </c>
      <c r="G36" s="27">
        <f>M35</f>
        <v>0</v>
      </c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169"/>
      <c r="B37" s="23" t="s">
        <v>26</v>
      </c>
      <c r="C37" s="153" t="s">
        <v>37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ht="15">
      <c r="A38" s="169"/>
      <c r="B38" s="23" t="s">
        <v>29</v>
      </c>
      <c r="C38" s="155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5">
      <c r="A39" s="169"/>
      <c r="B39" s="23" t="s">
        <v>30</v>
      </c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5">
      <c r="A40" s="169"/>
      <c r="B40" s="23" t="s">
        <v>31</v>
      </c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5">
      <c r="A41" s="169"/>
      <c r="B41" s="23" t="s">
        <v>32</v>
      </c>
      <c r="C41" s="119" t="s">
        <v>35</v>
      </c>
      <c r="D41" s="120"/>
      <c r="E41" s="27">
        <f>F41+G41</f>
        <v>370800</v>
      </c>
      <c r="F41" s="27">
        <f>I41</f>
        <v>178979</v>
      </c>
      <c r="G41" s="27">
        <f>M41</f>
        <v>191821</v>
      </c>
      <c r="H41" s="27">
        <f>I41+M41</f>
        <v>370800</v>
      </c>
      <c r="I41" s="27">
        <f>J41+K41+L41</f>
        <v>178979</v>
      </c>
      <c r="J41" s="28">
        <v>178979</v>
      </c>
      <c r="K41" s="29">
        <v>0</v>
      </c>
      <c r="L41" s="27"/>
      <c r="M41" s="27">
        <f>N41+O41+P41</f>
        <v>191821</v>
      </c>
      <c r="N41" s="27"/>
      <c r="O41" s="29">
        <v>0</v>
      </c>
      <c r="P41" s="28">
        <v>191821</v>
      </c>
    </row>
    <row r="42" spans="1:16" ht="15">
      <c r="A42" s="169"/>
      <c r="B42" s="23">
        <v>2017</v>
      </c>
      <c r="C42" s="30"/>
      <c r="D42" s="39"/>
      <c r="E42" s="27">
        <v>0</v>
      </c>
      <c r="F42" s="27">
        <v>0</v>
      </c>
      <c r="G42" s="27">
        <v>0</v>
      </c>
      <c r="H42" s="27"/>
      <c r="I42" s="27"/>
      <c r="J42" s="27"/>
      <c r="K42" s="29"/>
      <c r="L42" s="27"/>
      <c r="M42" s="27"/>
      <c r="N42" s="27"/>
      <c r="O42" s="29"/>
      <c r="P42" s="27"/>
    </row>
    <row r="43" spans="1:16" ht="15">
      <c r="A43" s="169"/>
      <c r="B43" s="23">
        <v>2017</v>
      </c>
      <c r="C43" s="30"/>
      <c r="D43" s="31"/>
      <c r="E43" s="27">
        <f>F43+G43</f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">
      <c r="A44" s="169"/>
      <c r="B44" s="23" t="s">
        <v>26</v>
      </c>
      <c r="C44" s="153" t="s">
        <v>38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ht="15">
      <c r="A45" s="169"/>
      <c r="B45" s="23" t="s">
        <v>29</v>
      </c>
      <c r="C45" s="155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5">
      <c r="A46" s="169"/>
      <c r="B46" s="23" t="s">
        <v>30</v>
      </c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5">
      <c r="A47" s="169"/>
      <c r="B47" s="23" t="s">
        <v>31</v>
      </c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</row>
    <row r="48" spans="1:16" ht="15">
      <c r="A48" s="169"/>
      <c r="B48" s="23" t="s">
        <v>32</v>
      </c>
      <c r="C48" s="119" t="s">
        <v>35</v>
      </c>
      <c r="D48" s="120"/>
      <c r="E48" s="27">
        <f>F48+G48</f>
        <v>0</v>
      </c>
      <c r="F48" s="27">
        <f>I48</f>
        <v>0</v>
      </c>
      <c r="G48" s="27">
        <f>M48</f>
        <v>0</v>
      </c>
      <c r="H48" s="27">
        <f>I48+M48</f>
        <v>0</v>
      </c>
      <c r="I48" s="27">
        <f>J48+K48+L48</f>
        <v>0</v>
      </c>
      <c r="J48" s="28">
        <v>0</v>
      </c>
      <c r="K48" s="29">
        <v>0</v>
      </c>
      <c r="L48" s="27"/>
      <c r="M48" s="27">
        <f>N48+O48+P48</f>
        <v>0</v>
      </c>
      <c r="N48" s="27"/>
      <c r="O48" s="29">
        <v>0</v>
      </c>
      <c r="P48" s="28">
        <v>0</v>
      </c>
    </row>
    <row r="49" spans="1:16" ht="15">
      <c r="A49" s="169"/>
      <c r="B49" s="23" t="s">
        <v>10</v>
      </c>
      <c r="C49" s="30"/>
      <c r="D49" s="31"/>
      <c r="E49" s="27">
        <f>H48</f>
        <v>0</v>
      </c>
      <c r="F49" s="27">
        <f>I48</f>
        <v>0</v>
      </c>
      <c r="G49" s="27">
        <f>M48</f>
        <v>0</v>
      </c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">
      <c r="A50" s="169"/>
      <c r="B50" s="23" t="s">
        <v>26</v>
      </c>
      <c r="C50" s="153" t="s">
        <v>39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ht="15">
      <c r="A51" s="169"/>
      <c r="B51" s="23" t="s">
        <v>29</v>
      </c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15">
      <c r="A52" s="169"/>
      <c r="B52" s="23" t="s">
        <v>30</v>
      </c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5">
      <c r="A53" s="169"/>
      <c r="B53" s="23" t="s">
        <v>31</v>
      </c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1:16" ht="15">
      <c r="A54" s="169"/>
      <c r="B54" s="23" t="s">
        <v>32</v>
      </c>
      <c r="C54" s="119" t="s">
        <v>35</v>
      </c>
      <c r="D54" s="120"/>
      <c r="E54" s="27">
        <f>F54+G54</f>
        <v>467400</v>
      </c>
      <c r="F54" s="27">
        <f>I54</f>
        <v>144400</v>
      </c>
      <c r="G54" s="27">
        <f>M54</f>
        <v>323000</v>
      </c>
      <c r="H54" s="27">
        <f>I54+M54</f>
        <v>467400</v>
      </c>
      <c r="I54" s="27">
        <f>J54+K54+L54</f>
        <v>144400</v>
      </c>
      <c r="J54" s="28">
        <v>144400</v>
      </c>
      <c r="K54" s="29">
        <v>0</v>
      </c>
      <c r="L54" s="27"/>
      <c r="M54" s="27">
        <f>N54+O54+P54</f>
        <v>323000</v>
      </c>
      <c r="N54" s="27"/>
      <c r="O54" s="29">
        <v>0</v>
      </c>
      <c r="P54" s="28">
        <v>323000</v>
      </c>
    </row>
    <row r="55" spans="1:16" ht="15">
      <c r="A55" s="169"/>
      <c r="B55" s="23" t="s">
        <v>10</v>
      </c>
      <c r="C55" s="30"/>
      <c r="D55" s="31"/>
      <c r="E55" s="27">
        <f>H54</f>
        <v>467400</v>
      </c>
      <c r="F55" s="27">
        <f>I54</f>
        <v>144400</v>
      </c>
      <c r="G55" s="27">
        <f>M54</f>
        <v>323000</v>
      </c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">
      <c r="A56" s="169"/>
      <c r="B56" s="23" t="s">
        <v>26</v>
      </c>
      <c r="C56" s="153" t="s">
        <v>40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6" ht="15">
      <c r="A57" s="169"/>
      <c r="B57" s="23" t="s">
        <v>29</v>
      </c>
      <c r="C57" s="155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5">
      <c r="A58" s="169"/>
      <c r="B58" s="23" t="s">
        <v>30</v>
      </c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5">
      <c r="A59" s="169"/>
      <c r="B59" s="23" t="s">
        <v>31</v>
      </c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1:16" ht="15">
      <c r="A60" s="169"/>
      <c r="B60" s="23" t="s">
        <v>32</v>
      </c>
      <c r="C60" s="119" t="s">
        <v>41</v>
      </c>
      <c r="D60" s="120"/>
      <c r="E60" s="27">
        <f>F60+G60</f>
        <v>397500</v>
      </c>
      <c r="F60" s="27">
        <f>I60</f>
        <v>176937</v>
      </c>
      <c r="G60" s="27">
        <f>M60</f>
        <v>220563</v>
      </c>
      <c r="H60" s="27">
        <f>I60+M60</f>
        <v>397500</v>
      </c>
      <c r="I60" s="27">
        <f>J60+K60+L60</f>
        <v>176937</v>
      </c>
      <c r="J60" s="27">
        <v>176937</v>
      </c>
      <c r="K60" s="29">
        <v>0</v>
      </c>
      <c r="L60" s="27"/>
      <c r="M60" s="27">
        <f>N60+O60+P60</f>
        <v>220563</v>
      </c>
      <c r="N60" s="27"/>
      <c r="O60" s="29">
        <v>0</v>
      </c>
      <c r="P60" s="27">
        <v>220563</v>
      </c>
    </row>
    <row r="61" spans="1:16" ht="15">
      <c r="A61" s="169"/>
      <c r="B61" s="23" t="s">
        <v>10</v>
      </c>
      <c r="C61" s="30"/>
      <c r="D61" s="31"/>
      <c r="E61" s="27">
        <f>H60</f>
        <v>397500</v>
      </c>
      <c r="F61" s="27">
        <f>I60</f>
        <v>176937</v>
      </c>
      <c r="G61" s="27">
        <f>M60</f>
        <v>220563</v>
      </c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">
      <c r="A62" s="169"/>
      <c r="B62" s="23" t="s">
        <v>26</v>
      </c>
      <c r="C62" s="153" t="s">
        <v>42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16" ht="15">
      <c r="A63" s="169"/>
      <c r="B63" s="23" t="s">
        <v>29</v>
      </c>
      <c r="C63" s="155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5">
      <c r="A64" s="169"/>
      <c r="B64" s="23" t="s">
        <v>30</v>
      </c>
      <c r="C64" s="155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5">
      <c r="A65" s="169"/>
      <c r="B65" s="23" t="s">
        <v>31</v>
      </c>
      <c r="C65" s="157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</row>
    <row r="66" spans="1:16" ht="15">
      <c r="A66" s="169"/>
      <c r="B66" s="23" t="s">
        <v>32</v>
      </c>
      <c r="C66" s="119" t="s">
        <v>41</v>
      </c>
      <c r="D66" s="120"/>
      <c r="E66" s="86">
        <f>F66+G66</f>
        <v>1116917</v>
      </c>
      <c r="F66" s="86">
        <f>I66</f>
        <v>439478</v>
      </c>
      <c r="G66" s="86">
        <f>M66</f>
        <v>677439</v>
      </c>
      <c r="H66" s="86">
        <f>I66+M66</f>
        <v>1116917</v>
      </c>
      <c r="I66" s="27">
        <f>J66+K66+L66</f>
        <v>439478</v>
      </c>
      <c r="J66" s="27">
        <v>439478</v>
      </c>
      <c r="K66" s="29">
        <v>0</v>
      </c>
      <c r="L66" s="27"/>
      <c r="M66" s="27">
        <f>N66+O66+P66</f>
        <v>677439</v>
      </c>
      <c r="N66" s="27"/>
      <c r="O66" s="29">
        <v>0</v>
      </c>
      <c r="P66" s="27">
        <v>677439</v>
      </c>
    </row>
    <row r="67" spans="1:16" ht="15">
      <c r="A67" s="169"/>
      <c r="B67" s="23" t="s">
        <v>10</v>
      </c>
      <c r="C67" s="30"/>
      <c r="D67" s="31"/>
      <c r="E67" s="86">
        <f>H66</f>
        <v>1116917</v>
      </c>
      <c r="F67" s="86">
        <f>I66</f>
        <v>439478</v>
      </c>
      <c r="G67" s="86">
        <f>M66</f>
        <v>677439</v>
      </c>
      <c r="H67" s="86"/>
      <c r="I67" s="27"/>
      <c r="J67" s="27"/>
      <c r="K67" s="27"/>
      <c r="L67" s="27"/>
      <c r="M67" s="27"/>
      <c r="N67" s="27"/>
      <c r="O67" s="27"/>
      <c r="P67" s="27"/>
    </row>
    <row r="68" spans="1:16" ht="15">
      <c r="A68" s="169"/>
      <c r="B68" s="23" t="s">
        <v>26</v>
      </c>
      <c r="C68" s="145" t="s">
        <v>43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</row>
    <row r="69" spans="1:16" ht="15">
      <c r="A69" s="169"/>
      <c r="B69" s="23" t="s">
        <v>29</v>
      </c>
      <c r="C69" s="160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</row>
    <row r="70" spans="1:16" ht="15">
      <c r="A70" s="169"/>
      <c r="B70" s="23" t="s">
        <v>30</v>
      </c>
      <c r="C70" s="160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</row>
    <row r="71" spans="1:16" ht="15">
      <c r="A71" s="169"/>
      <c r="B71" s="23" t="s">
        <v>31</v>
      </c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ht="15">
      <c r="A72" s="169"/>
      <c r="B72" s="23" t="s">
        <v>32</v>
      </c>
      <c r="C72" s="151" t="s">
        <v>44</v>
      </c>
      <c r="D72" s="152"/>
      <c r="E72" s="40">
        <f>E73+E74+E75+E76</f>
        <v>997200</v>
      </c>
      <c r="F72" s="40">
        <f>I72</f>
        <v>383086</v>
      </c>
      <c r="G72" s="40">
        <f>M72</f>
        <v>614114</v>
      </c>
      <c r="H72" s="40">
        <f>I72+M72</f>
        <v>997200</v>
      </c>
      <c r="I72" s="40">
        <f>J72+K72+L72</f>
        <v>383086</v>
      </c>
      <c r="J72" s="40">
        <v>383086</v>
      </c>
      <c r="K72" s="40"/>
      <c r="L72" s="40"/>
      <c r="M72" s="40">
        <f>N72+O72+P72</f>
        <v>614114</v>
      </c>
      <c r="N72" s="40"/>
      <c r="O72" s="40"/>
      <c r="P72" s="40">
        <v>614114</v>
      </c>
    </row>
    <row r="73" spans="1:16" ht="15">
      <c r="A73" s="169"/>
      <c r="B73" s="23" t="s">
        <v>10</v>
      </c>
      <c r="C73" s="30"/>
      <c r="D73" s="41"/>
      <c r="E73" s="27">
        <f>F73+G73</f>
        <v>997200</v>
      </c>
      <c r="F73" s="27">
        <f>I72</f>
        <v>383086</v>
      </c>
      <c r="G73" s="27">
        <f>M72</f>
        <v>614114</v>
      </c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">
      <c r="A74" s="169"/>
      <c r="B74" s="23">
        <v>2017</v>
      </c>
      <c r="C74" s="30"/>
      <c r="D74" s="31"/>
      <c r="E74" s="27">
        <f>F74+G74</f>
        <v>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5">
      <c r="A75" s="169"/>
      <c r="B75" s="23">
        <v>2018</v>
      </c>
      <c r="C75" s="30"/>
      <c r="D75" s="31"/>
      <c r="E75" s="27">
        <f>F75+G75</f>
        <v>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5">
      <c r="A76" s="169"/>
      <c r="B76" s="42" t="s">
        <v>45</v>
      </c>
      <c r="C76" s="43"/>
      <c r="D76" s="44"/>
      <c r="E76" s="45"/>
      <c r="F76" s="45">
        <f>SUM(F73:F75)</f>
        <v>383086</v>
      </c>
      <c r="G76" s="45">
        <f>SUM(G73:G75)</f>
        <v>614114</v>
      </c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5">
      <c r="A77" s="169"/>
      <c r="B77" s="23" t="s">
        <v>26</v>
      </c>
      <c r="C77" s="145" t="s">
        <v>46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ht="15">
      <c r="A78" s="169"/>
      <c r="B78" s="23" t="s">
        <v>29</v>
      </c>
      <c r="C78" s="147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1:16" ht="15">
      <c r="A79" s="169"/>
      <c r="B79" s="23" t="s">
        <v>30</v>
      </c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1:16" ht="15">
      <c r="A80" s="169"/>
      <c r="B80" s="23" t="s">
        <v>31</v>
      </c>
      <c r="C80" s="149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</row>
    <row r="81" spans="1:16" ht="15">
      <c r="A81" s="169"/>
      <c r="B81" s="23" t="s">
        <v>32</v>
      </c>
      <c r="C81" s="151" t="s">
        <v>47</v>
      </c>
      <c r="D81" s="152"/>
      <c r="E81" s="40">
        <f>E82+E83+E84+E85</f>
        <v>15000</v>
      </c>
      <c r="F81" s="40">
        <f>I81</f>
        <v>5455.5</v>
      </c>
      <c r="G81" s="40">
        <f>M81</f>
        <v>9544.5</v>
      </c>
      <c r="H81" s="40">
        <f>I81+M81</f>
        <v>15000</v>
      </c>
      <c r="I81" s="40">
        <f>J81+K81+L81</f>
        <v>5455.5</v>
      </c>
      <c r="J81" s="40">
        <v>5455.5</v>
      </c>
      <c r="K81" s="40"/>
      <c r="L81" s="40"/>
      <c r="M81" s="40">
        <f>N81+O81+P81</f>
        <v>9544.5</v>
      </c>
      <c r="N81" s="40"/>
      <c r="O81" s="40"/>
      <c r="P81" s="40">
        <v>9544.5</v>
      </c>
    </row>
    <row r="82" spans="1:16" ht="15">
      <c r="A82" s="169"/>
      <c r="B82" s="23" t="s">
        <v>10</v>
      </c>
      <c r="C82" s="30"/>
      <c r="D82" s="41"/>
      <c r="E82" s="27">
        <f>F82+G82</f>
        <v>15000</v>
      </c>
      <c r="F82" s="27">
        <f>I81</f>
        <v>5455.5</v>
      </c>
      <c r="G82" s="27">
        <f>M81</f>
        <v>9544.5</v>
      </c>
      <c r="H82" s="27"/>
      <c r="I82" s="27"/>
      <c r="J82" s="27"/>
      <c r="K82" s="27"/>
      <c r="L82" s="27"/>
      <c r="M82" s="27"/>
      <c r="N82" s="27"/>
      <c r="O82" s="27"/>
      <c r="P82" s="27">
        <v>9544.5</v>
      </c>
    </row>
    <row r="83" spans="1:16" ht="15">
      <c r="A83" s="169"/>
      <c r="B83" s="23">
        <v>2017</v>
      </c>
      <c r="C83" s="30"/>
      <c r="D83" s="31"/>
      <c r="E83" s="27">
        <f>F83+G83</f>
        <v>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5">
      <c r="A84" s="169"/>
      <c r="B84" s="23">
        <v>2018</v>
      </c>
      <c r="C84" s="30"/>
      <c r="D84" s="31"/>
      <c r="E84" s="27">
        <f>F84+G84</f>
        <v>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5">
      <c r="A85" s="169"/>
      <c r="B85" s="42" t="s">
        <v>48</v>
      </c>
      <c r="C85" s="43"/>
      <c r="D85" s="44"/>
      <c r="E85" s="45"/>
      <c r="F85" s="45">
        <f>SUM(F82:F84)</f>
        <v>5455.5</v>
      </c>
      <c r="G85" s="45">
        <f>SUM(G82:G84)</f>
        <v>9544.5</v>
      </c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5">
      <c r="A86" s="169"/>
      <c r="B86" s="23" t="s">
        <v>26</v>
      </c>
      <c r="C86" s="145" t="s">
        <v>49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</row>
    <row r="87" spans="1:16" ht="15">
      <c r="A87" s="169"/>
      <c r="B87" s="23" t="s">
        <v>29</v>
      </c>
      <c r="C87" s="147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</row>
    <row r="88" spans="1:16" ht="15">
      <c r="A88" s="169"/>
      <c r="B88" s="23" t="s">
        <v>30</v>
      </c>
      <c r="C88" s="14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</row>
    <row r="89" spans="1:16" ht="15">
      <c r="A89" s="169"/>
      <c r="B89" s="23" t="s">
        <v>31</v>
      </c>
      <c r="C89" s="149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</row>
    <row r="90" spans="1:16" ht="15">
      <c r="A90" s="169"/>
      <c r="B90" s="23" t="s">
        <v>32</v>
      </c>
      <c r="C90" s="151" t="s">
        <v>47</v>
      </c>
      <c r="D90" s="152"/>
      <c r="E90" s="40">
        <f>E91+E92+E93+E94</f>
        <v>40000</v>
      </c>
      <c r="F90" s="40">
        <f>I90</f>
        <v>14548</v>
      </c>
      <c r="G90" s="40">
        <f>M90</f>
        <v>25452</v>
      </c>
      <c r="H90" s="40">
        <f>I90+M90</f>
        <v>40000</v>
      </c>
      <c r="I90" s="40">
        <f>J90+K90+L90</f>
        <v>14548</v>
      </c>
      <c r="J90" s="40">
        <v>14548</v>
      </c>
      <c r="K90" s="40"/>
      <c r="L90" s="40"/>
      <c r="M90" s="40">
        <f>N90+O90+P90</f>
        <v>25452</v>
      </c>
      <c r="N90" s="40"/>
      <c r="O90" s="40"/>
      <c r="P90" s="40">
        <v>25452</v>
      </c>
    </row>
    <row r="91" spans="1:16" ht="15">
      <c r="A91" s="169"/>
      <c r="B91" s="23" t="s">
        <v>10</v>
      </c>
      <c r="C91" s="30"/>
      <c r="D91" s="41"/>
      <c r="E91" s="27">
        <f>F91+G91</f>
        <v>40000</v>
      </c>
      <c r="F91" s="27">
        <f>I90</f>
        <v>14548</v>
      </c>
      <c r="G91" s="27">
        <f>M90</f>
        <v>25452</v>
      </c>
      <c r="H91" s="27"/>
      <c r="I91" s="27"/>
      <c r="J91" s="27">
        <v>14548</v>
      </c>
      <c r="K91" s="27"/>
      <c r="L91" s="27"/>
      <c r="M91" s="27"/>
      <c r="N91" s="27"/>
      <c r="O91" s="27"/>
      <c r="P91" s="27">
        <v>25452</v>
      </c>
    </row>
    <row r="92" spans="1:16" ht="15">
      <c r="A92" s="169"/>
      <c r="B92" s="23">
        <v>2017</v>
      </c>
      <c r="C92" s="30"/>
      <c r="D92" s="31"/>
      <c r="E92" s="27">
        <f>F92+G92</f>
        <v>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5">
      <c r="A93" s="169"/>
      <c r="B93" s="23">
        <v>2018</v>
      </c>
      <c r="C93" s="30"/>
      <c r="D93" s="31"/>
      <c r="E93" s="27">
        <f>F93+G93</f>
        <v>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5">
      <c r="A94" s="169"/>
      <c r="B94" s="23" t="s">
        <v>45</v>
      </c>
      <c r="C94" s="30"/>
      <c r="D94" s="31"/>
      <c r="E94" s="27"/>
      <c r="F94" s="27">
        <f>F91+F92+F93</f>
        <v>14548</v>
      </c>
      <c r="G94" s="27">
        <f>G91+G92+G93</f>
        <v>25452</v>
      </c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">
      <c r="A95" s="169"/>
      <c r="B95" s="23" t="s">
        <v>26</v>
      </c>
      <c r="C95" s="153" t="s">
        <v>50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</row>
    <row r="96" spans="1:16" ht="15">
      <c r="A96" s="169"/>
      <c r="B96" s="23" t="s">
        <v>29</v>
      </c>
      <c r="C96" s="155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5">
      <c r="A97" s="169"/>
      <c r="B97" s="23" t="s">
        <v>30</v>
      </c>
      <c r="C97" s="155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5">
      <c r="A98" s="169"/>
      <c r="B98" s="23" t="s">
        <v>31</v>
      </c>
      <c r="C98" s="15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</row>
    <row r="99" spans="1:16" ht="15">
      <c r="A99" s="169"/>
      <c r="B99" s="23" t="s">
        <v>32</v>
      </c>
      <c r="C99" s="170" t="s">
        <v>51</v>
      </c>
      <c r="D99" s="171"/>
      <c r="E99" s="27">
        <f>E100+E101</f>
        <v>21300</v>
      </c>
      <c r="F99" s="27">
        <f>I99</f>
        <v>7747</v>
      </c>
      <c r="G99" s="27">
        <f>M99</f>
        <v>13553</v>
      </c>
      <c r="H99" s="27">
        <f>I99+M99</f>
        <v>21300</v>
      </c>
      <c r="I99" s="27">
        <f>J99+K99+L99</f>
        <v>7747</v>
      </c>
      <c r="J99" s="28">
        <v>7747</v>
      </c>
      <c r="K99" s="29">
        <v>0</v>
      </c>
      <c r="L99" s="27"/>
      <c r="M99" s="27">
        <f>N99+O99+P99</f>
        <v>13553</v>
      </c>
      <c r="N99" s="27"/>
      <c r="O99" s="29">
        <v>0</v>
      </c>
      <c r="P99" s="28">
        <v>13553</v>
      </c>
    </row>
    <row r="100" spans="1:16" ht="15">
      <c r="A100" s="169"/>
      <c r="B100" s="23" t="s">
        <v>10</v>
      </c>
      <c r="C100" s="30"/>
      <c r="D100" s="31"/>
      <c r="E100" s="27">
        <f>H99</f>
        <v>21300</v>
      </c>
      <c r="F100" s="27">
        <f>I99</f>
        <v>7747</v>
      </c>
      <c r="G100" s="27">
        <f>M99</f>
        <v>13553</v>
      </c>
      <c r="H100" s="27"/>
      <c r="I100" s="27"/>
      <c r="J100" s="27">
        <v>7747</v>
      </c>
      <c r="K100" s="27"/>
      <c r="L100" s="27"/>
      <c r="M100" s="27"/>
      <c r="N100" s="27"/>
      <c r="O100" s="27"/>
      <c r="P100" s="27">
        <v>13553</v>
      </c>
    </row>
    <row r="101" spans="1:16" ht="15">
      <c r="A101" s="169"/>
      <c r="B101" s="23">
        <v>2017</v>
      </c>
      <c r="C101" s="30"/>
      <c r="D101" s="31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">
      <c r="A102" s="169"/>
      <c r="B102" s="23" t="s">
        <v>26</v>
      </c>
      <c r="C102" s="153" t="s">
        <v>52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</row>
    <row r="103" spans="1:16" ht="15">
      <c r="A103" s="169"/>
      <c r="B103" s="23" t="s">
        <v>29</v>
      </c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5">
      <c r="A104" s="169"/>
      <c r="B104" s="23" t="s">
        <v>30</v>
      </c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5">
      <c r="A105" s="169"/>
      <c r="B105" s="23" t="s">
        <v>31</v>
      </c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</row>
    <row r="106" spans="1:16" ht="15">
      <c r="A106" s="169"/>
      <c r="B106" s="23" t="s">
        <v>32</v>
      </c>
      <c r="C106" s="119" t="s">
        <v>53</v>
      </c>
      <c r="D106" s="120"/>
      <c r="E106" s="27">
        <f>F106+G106</f>
        <v>80000</v>
      </c>
      <c r="F106" s="27">
        <f>I106</f>
        <v>29096</v>
      </c>
      <c r="G106" s="27">
        <f>M106</f>
        <v>50904</v>
      </c>
      <c r="H106" s="27">
        <f>I106+M106</f>
        <v>80000</v>
      </c>
      <c r="I106" s="27">
        <f>J106+K106+L106</f>
        <v>29096</v>
      </c>
      <c r="J106" s="27">
        <v>29096</v>
      </c>
      <c r="K106" s="29">
        <v>0</v>
      </c>
      <c r="L106" s="27"/>
      <c r="M106" s="27">
        <f>N106+O106+P106</f>
        <v>50904</v>
      </c>
      <c r="N106" s="27"/>
      <c r="O106" s="29">
        <v>0</v>
      </c>
      <c r="P106" s="27">
        <v>50904</v>
      </c>
    </row>
    <row r="107" spans="1:16" ht="15">
      <c r="A107" s="169"/>
      <c r="B107" s="23" t="s">
        <v>10</v>
      </c>
      <c r="C107" s="30"/>
      <c r="D107" s="31"/>
      <c r="E107" s="27">
        <f>H106</f>
        <v>80000</v>
      </c>
      <c r="F107" s="27">
        <f>I106</f>
        <v>29096</v>
      </c>
      <c r="G107" s="27">
        <f>M106</f>
        <v>50904</v>
      </c>
      <c r="H107" s="27"/>
      <c r="I107" s="27"/>
      <c r="J107" s="27">
        <v>29096</v>
      </c>
      <c r="K107" s="27"/>
      <c r="L107" s="27"/>
      <c r="M107" s="27"/>
      <c r="N107" s="27"/>
      <c r="O107" s="27"/>
      <c r="P107" s="27">
        <v>50904</v>
      </c>
    </row>
    <row r="108" spans="1:16" ht="15">
      <c r="A108" s="169"/>
      <c r="B108" s="23" t="s">
        <v>26</v>
      </c>
      <c r="C108" s="153" t="s">
        <v>54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1:16" ht="15">
      <c r="A109" s="169"/>
      <c r="B109" s="23" t="s">
        <v>29</v>
      </c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5">
      <c r="A110" s="169"/>
      <c r="B110" s="23" t="s">
        <v>30</v>
      </c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5">
      <c r="A111" s="169"/>
      <c r="B111" s="23" t="s">
        <v>31</v>
      </c>
      <c r="C111" s="157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</row>
    <row r="112" spans="1:16" ht="15">
      <c r="A112" s="169"/>
      <c r="B112" s="23" t="s">
        <v>32</v>
      </c>
      <c r="C112" s="119" t="s">
        <v>51</v>
      </c>
      <c r="D112" s="120"/>
      <c r="E112" s="27">
        <f>F112+G112</f>
        <v>250000</v>
      </c>
      <c r="F112" s="27">
        <f>I112</f>
        <v>90925</v>
      </c>
      <c r="G112" s="27">
        <f>M112</f>
        <v>159075</v>
      </c>
      <c r="H112" s="27">
        <f>I112+M112</f>
        <v>250000</v>
      </c>
      <c r="I112" s="27">
        <f>J112+K112+L112</f>
        <v>90925</v>
      </c>
      <c r="J112" s="27">
        <v>90925</v>
      </c>
      <c r="K112" s="29">
        <v>0</v>
      </c>
      <c r="L112" s="27"/>
      <c r="M112" s="27">
        <f>N112+O112+P112</f>
        <v>159075</v>
      </c>
      <c r="N112" s="27"/>
      <c r="O112" s="29">
        <v>0</v>
      </c>
      <c r="P112" s="27">
        <v>159075</v>
      </c>
    </row>
    <row r="113" spans="1:16" ht="15">
      <c r="A113" s="169"/>
      <c r="B113" s="23" t="s">
        <v>10</v>
      </c>
      <c r="C113" s="30"/>
      <c r="D113" s="31"/>
      <c r="E113" s="27">
        <f>H112</f>
        <v>250000</v>
      </c>
      <c r="F113" s="27">
        <f>I112</f>
        <v>90925</v>
      </c>
      <c r="G113" s="27">
        <f>M112</f>
        <v>159075</v>
      </c>
      <c r="H113" s="27"/>
      <c r="I113" s="27"/>
      <c r="J113" s="27">
        <v>90925</v>
      </c>
      <c r="K113" s="27"/>
      <c r="L113" s="27"/>
      <c r="M113" s="27"/>
      <c r="N113" s="27"/>
      <c r="O113" s="27"/>
      <c r="P113" s="27">
        <v>159075</v>
      </c>
    </row>
    <row r="114" spans="1:16" ht="15">
      <c r="A114" s="169"/>
      <c r="B114" s="23" t="s">
        <v>26</v>
      </c>
      <c r="C114" s="121" t="s">
        <v>55</v>
      </c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1:16" ht="15">
      <c r="A115" s="169"/>
      <c r="B115" s="23" t="s">
        <v>29</v>
      </c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1:16" ht="15">
      <c r="A116" s="169"/>
      <c r="B116" s="23" t="s">
        <v>30</v>
      </c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ht="15">
      <c r="A117" s="169"/>
      <c r="B117" s="23" t="s">
        <v>31</v>
      </c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1:16" ht="15">
      <c r="A118" s="169"/>
      <c r="B118" s="23" t="s">
        <v>32</v>
      </c>
      <c r="C118" s="30" t="s">
        <v>56</v>
      </c>
      <c r="D118" s="31"/>
      <c r="E118" s="27">
        <f>F118+G118</f>
        <v>50000</v>
      </c>
      <c r="F118" s="27">
        <f>I118</f>
        <v>50000</v>
      </c>
      <c r="G118" s="27">
        <f>M118</f>
        <v>0</v>
      </c>
      <c r="H118" s="27">
        <f>I118+M118</f>
        <v>50000</v>
      </c>
      <c r="I118" s="27">
        <f>J118+K118+L118</f>
        <v>50000</v>
      </c>
      <c r="J118" s="27">
        <v>50000</v>
      </c>
      <c r="K118" s="27"/>
      <c r="L118" s="27"/>
      <c r="M118" s="27">
        <f>N118+O118+P118</f>
        <v>0</v>
      </c>
      <c r="N118" s="27"/>
      <c r="O118" s="27"/>
      <c r="P118" s="27">
        <v>0</v>
      </c>
    </row>
    <row r="119" spans="1:16" ht="15">
      <c r="A119" s="169"/>
      <c r="B119" s="23" t="s">
        <v>10</v>
      </c>
      <c r="C119" s="30"/>
      <c r="D119" s="31"/>
      <c r="E119" s="27">
        <f>H118</f>
        <v>50000</v>
      </c>
      <c r="F119" s="27">
        <f>I118</f>
        <v>50000</v>
      </c>
      <c r="G119" s="27">
        <v>0</v>
      </c>
      <c r="H119" s="27"/>
      <c r="I119" s="27"/>
      <c r="J119" s="27">
        <v>50000</v>
      </c>
      <c r="K119" s="27"/>
      <c r="L119" s="27"/>
      <c r="M119" s="27"/>
      <c r="N119" s="27"/>
      <c r="O119" s="27"/>
      <c r="P119" s="27">
        <v>0</v>
      </c>
    </row>
    <row r="120" spans="1:16" ht="15">
      <c r="A120" s="169"/>
      <c r="B120" s="23" t="s">
        <v>26</v>
      </c>
      <c r="C120" s="121" t="s">
        <v>57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1:16" ht="15">
      <c r="A121" s="169"/>
      <c r="B121" s="23" t="s">
        <v>29</v>
      </c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1:16" ht="15">
      <c r="A122" s="169"/>
      <c r="B122" s="23" t="s">
        <v>30</v>
      </c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1:16" ht="15">
      <c r="A123" s="169"/>
      <c r="B123" s="23" t="s">
        <v>31</v>
      </c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1:16" ht="15">
      <c r="A124" s="169"/>
      <c r="B124" s="23" t="s">
        <v>32</v>
      </c>
      <c r="C124" s="30" t="s">
        <v>58</v>
      </c>
      <c r="D124" s="31"/>
      <c r="E124" s="27">
        <f>F124+G124</f>
        <v>100000</v>
      </c>
      <c r="F124" s="27">
        <f>I124</f>
        <v>15000</v>
      </c>
      <c r="G124" s="27">
        <f>M124</f>
        <v>85000</v>
      </c>
      <c r="H124" s="27">
        <f>I124+M124</f>
        <v>100000</v>
      </c>
      <c r="I124" s="27">
        <f>J124+K124+L124</f>
        <v>15000</v>
      </c>
      <c r="J124" s="27">
        <v>15000</v>
      </c>
      <c r="K124" s="27"/>
      <c r="L124" s="27"/>
      <c r="M124" s="27">
        <f>N124+O124+P124</f>
        <v>85000</v>
      </c>
      <c r="N124" s="27"/>
      <c r="O124" s="27"/>
      <c r="P124" s="27">
        <v>85000</v>
      </c>
    </row>
    <row r="125" spans="1:16" ht="15">
      <c r="A125" s="169"/>
      <c r="B125" s="23" t="s">
        <v>10</v>
      </c>
      <c r="C125" s="30"/>
      <c r="D125" s="31"/>
      <c r="E125" s="27">
        <f>H124</f>
        <v>100000</v>
      </c>
      <c r="F125" s="27">
        <f>I124</f>
        <v>15000</v>
      </c>
      <c r="G125" s="27">
        <f>M124</f>
        <v>85000</v>
      </c>
      <c r="H125" s="27"/>
      <c r="I125" s="27"/>
      <c r="J125" s="27">
        <v>15000</v>
      </c>
      <c r="K125" s="27"/>
      <c r="L125" s="27"/>
      <c r="M125" s="27"/>
      <c r="N125" s="27"/>
      <c r="O125" s="27"/>
      <c r="P125" s="27">
        <v>85000</v>
      </c>
    </row>
    <row r="126" spans="1:16" ht="15">
      <c r="A126" s="169"/>
      <c r="B126" s="23" t="s">
        <v>26</v>
      </c>
      <c r="C126" s="121" t="s">
        <v>59</v>
      </c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1:16" ht="15">
      <c r="A127" s="169"/>
      <c r="B127" s="23" t="s">
        <v>29</v>
      </c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1:16" ht="15">
      <c r="A128" s="169"/>
      <c r="B128" s="23" t="s">
        <v>30</v>
      </c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1:16" ht="15">
      <c r="A129" s="169"/>
      <c r="B129" s="23" t="s">
        <v>31</v>
      </c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1:16" ht="15">
      <c r="A130" s="169"/>
      <c r="B130" s="23" t="s">
        <v>32</v>
      </c>
      <c r="C130" s="24" t="s">
        <v>60</v>
      </c>
      <c r="D130" s="31"/>
      <c r="E130" s="27">
        <f>F130+G130</f>
        <v>100000</v>
      </c>
      <c r="F130" s="27">
        <f>I130</f>
        <v>15000</v>
      </c>
      <c r="G130" s="27">
        <f>M130</f>
        <v>85000</v>
      </c>
      <c r="H130" s="27">
        <f>I130+M130</f>
        <v>100000</v>
      </c>
      <c r="I130" s="27">
        <f>J130+K130+L130</f>
        <v>15000</v>
      </c>
      <c r="J130" s="27">
        <v>15000</v>
      </c>
      <c r="K130" s="27"/>
      <c r="L130" s="27"/>
      <c r="M130" s="27">
        <f>N130+O130+P130</f>
        <v>85000</v>
      </c>
      <c r="N130" s="27"/>
      <c r="O130" s="27"/>
      <c r="P130" s="27">
        <v>85000</v>
      </c>
    </row>
    <row r="131" spans="1:16" ht="15">
      <c r="A131" s="169"/>
      <c r="B131" s="23" t="s">
        <v>10</v>
      </c>
      <c r="C131" s="24"/>
      <c r="D131" s="31"/>
      <c r="E131" s="27">
        <f>I130</f>
        <v>15000</v>
      </c>
      <c r="F131" s="27">
        <f>I130</f>
        <v>15000</v>
      </c>
      <c r="G131" s="27">
        <f>M130</f>
        <v>85000</v>
      </c>
      <c r="H131" s="27"/>
      <c r="I131" s="27"/>
      <c r="J131" s="27">
        <v>15000</v>
      </c>
      <c r="K131" s="27"/>
      <c r="L131" s="27"/>
      <c r="M131" s="27"/>
      <c r="N131" s="27"/>
      <c r="O131" s="27"/>
      <c r="P131" s="27">
        <v>85000</v>
      </c>
    </row>
    <row r="132" spans="1:16" ht="15">
      <c r="A132" s="169"/>
      <c r="B132" s="23" t="s">
        <v>26</v>
      </c>
      <c r="C132" s="153" t="s">
        <v>61</v>
      </c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</row>
    <row r="133" spans="1:16" ht="15">
      <c r="A133" s="169"/>
      <c r="B133" s="23" t="s">
        <v>29</v>
      </c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5">
      <c r="A134" s="169"/>
      <c r="B134" s="23" t="s">
        <v>30</v>
      </c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5">
      <c r="A135" s="169"/>
      <c r="B135" s="23" t="s">
        <v>31</v>
      </c>
      <c r="C135" s="157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</row>
    <row r="136" spans="1:16" ht="15">
      <c r="A136" s="169"/>
      <c r="B136" s="23" t="s">
        <v>32</v>
      </c>
      <c r="C136" s="119" t="s">
        <v>62</v>
      </c>
      <c r="D136" s="120"/>
      <c r="E136" s="27">
        <f>F136+G136</f>
        <v>112000</v>
      </c>
      <c r="F136" s="27">
        <f>I136</f>
        <v>16800</v>
      </c>
      <c r="G136" s="27">
        <f>M136</f>
        <v>95200</v>
      </c>
      <c r="H136" s="27">
        <f>I136+M136</f>
        <v>112000</v>
      </c>
      <c r="I136" s="27">
        <f>J136+K136+L136</f>
        <v>16800</v>
      </c>
      <c r="J136" s="27">
        <v>16800</v>
      </c>
      <c r="K136" s="29">
        <v>0</v>
      </c>
      <c r="L136" s="27"/>
      <c r="M136" s="27">
        <f>N136+O136+P136</f>
        <v>95200</v>
      </c>
      <c r="N136" s="27"/>
      <c r="O136" s="29">
        <v>0</v>
      </c>
      <c r="P136" s="27">
        <v>95200</v>
      </c>
    </row>
    <row r="137" spans="1:16" ht="15">
      <c r="A137" s="169"/>
      <c r="B137" s="23" t="s">
        <v>10</v>
      </c>
      <c r="C137" s="30"/>
      <c r="D137" s="31"/>
      <c r="E137" s="27">
        <f>H136</f>
        <v>112000</v>
      </c>
      <c r="F137" s="27">
        <f>I136</f>
        <v>16800</v>
      </c>
      <c r="G137" s="27">
        <f>M136</f>
        <v>95200</v>
      </c>
      <c r="H137" s="27"/>
      <c r="I137" s="27"/>
      <c r="J137" s="27">
        <v>16800</v>
      </c>
      <c r="K137" s="27"/>
      <c r="L137" s="27"/>
      <c r="M137" s="27"/>
      <c r="N137" s="27"/>
      <c r="O137" s="27"/>
      <c r="P137" s="27">
        <v>95200</v>
      </c>
    </row>
    <row r="138" spans="1:16" ht="15">
      <c r="A138" s="169"/>
      <c r="B138" s="23" t="s">
        <v>26</v>
      </c>
      <c r="C138" s="153" t="s">
        <v>63</v>
      </c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</row>
    <row r="139" spans="1:16" ht="15">
      <c r="A139" s="169"/>
      <c r="B139" s="23" t="s">
        <v>29</v>
      </c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5">
      <c r="A140" s="169"/>
      <c r="B140" s="23" t="s">
        <v>30</v>
      </c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5">
      <c r="A141" s="169"/>
      <c r="B141" s="23" t="s">
        <v>31</v>
      </c>
      <c r="C141" s="157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</row>
    <row r="142" spans="1:16" ht="15">
      <c r="A142" s="169"/>
      <c r="B142" s="23" t="s">
        <v>32</v>
      </c>
      <c r="C142" s="119" t="s">
        <v>62</v>
      </c>
      <c r="D142" s="120"/>
      <c r="E142" s="27">
        <f>F142+G142</f>
        <v>10000</v>
      </c>
      <c r="F142" s="27">
        <f>I142</f>
        <v>1500</v>
      </c>
      <c r="G142" s="27">
        <f>M142</f>
        <v>8500</v>
      </c>
      <c r="H142" s="27">
        <f>I142+M142</f>
        <v>10000</v>
      </c>
      <c r="I142" s="27">
        <f>J142+K142+L142</f>
        <v>1500</v>
      </c>
      <c r="J142" s="27">
        <v>1500</v>
      </c>
      <c r="K142" s="29">
        <v>0</v>
      </c>
      <c r="L142" s="27"/>
      <c r="M142" s="27">
        <f>N142+O142+P142</f>
        <v>8500</v>
      </c>
      <c r="N142" s="27"/>
      <c r="O142" s="29">
        <v>0</v>
      </c>
      <c r="P142" s="27">
        <v>8500</v>
      </c>
    </row>
    <row r="143" spans="1:16" ht="15">
      <c r="A143" s="169"/>
      <c r="B143" s="23" t="s">
        <v>10</v>
      </c>
      <c r="C143" s="30"/>
      <c r="D143" s="31"/>
      <c r="E143" s="27">
        <f>H142</f>
        <v>10000</v>
      </c>
      <c r="F143" s="27">
        <f>I142</f>
        <v>1500</v>
      </c>
      <c r="G143" s="27">
        <f>M142</f>
        <v>8500</v>
      </c>
      <c r="H143" s="27"/>
      <c r="I143" s="27"/>
      <c r="J143" s="27">
        <v>1500</v>
      </c>
      <c r="K143" s="27"/>
      <c r="L143" s="27"/>
      <c r="M143" s="27"/>
      <c r="N143" s="27"/>
      <c r="O143" s="27"/>
      <c r="P143" s="27">
        <v>8500</v>
      </c>
    </row>
    <row r="144" spans="1:16" ht="15">
      <c r="A144" s="169"/>
      <c r="B144" s="23" t="s">
        <v>26</v>
      </c>
      <c r="C144" s="153" t="s">
        <v>64</v>
      </c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1:16" ht="15">
      <c r="A145" s="169"/>
      <c r="B145" s="23" t="s">
        <v>29</v>
      </c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5">
      <c r="A146" s="169"/>
      <c r="B146" s="23" t="s">
        <v>30</v>
      </c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5">
      <c r="A147" s="169"/>
      <c r="B147" s="23" t="s">
        <v>31</v>
      </c>
      <c r="C147" s="157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</row>
    <row r="148" spans="1:16" ht="15">
      <c r="A148" s="169"/>
      <c r="B148" s="23" t="s">
        <v>32</v>
      </c>
      <c r="C148" s="119" t="s">
        <v>65</v>
      </c>
      <c r="D148" s="120"/>
      <c r="E148" s="27">
        <f>F148+G148</f>
        <v>556200</v>
      </c>
      <c r="F148" s="27">
        <f>I148</f>
        <v>268469</v>
      </c>
      <c r="G148" s="27">
        <f>M148</f>
        <v>287731</v>
      </c>
      <c r="H148" s="27">
        <f>I148+M148</f>
        <v>556200</v>
      </c>
      <c r="I148" s="27">
        <f>J148+K148+L148</f>
        <v>268469</v>
      </c>
      <c r="J148" s="28">
        <v>268469</v>
      </c>
      <c r="K148" s="29">
        <v>0</v>
      </c>
      <c r="L148" s="27"/>
      <c r="M148" s="27">
        <f>N148+O148+P148</f>
        <v>287731</v>
      </c>
      <c r="N148" s="27"/>
      <c r="O148" s="29">
        <v>0</v>
      </c>
      <c r="P148" s="28">
        <v>287731</v>
      </c>
    </row>
    <row r="149" spans="1:16" ht="15">
      <c r="A149" s="169"/>
      <c r="B149" s="23" t="s">
        <v>10</v>
      </c>
      <c r="C149" s="30"/>
      <c r="D149" s="31"/>
      <c r="E149" s="27">
        <f>H148</f>
        <v>556200</v>
      </c>
      <c r="F149" s="27">
        <f>I148</f>
        <v>268469</v>
      </c>
      <c r="G149" s="27">
        <f>M148</f>
        <v>287731</v>
      </c>
      <c r="H149" s="27"/>
      <c r="I149" s="27"/>
      <c r="J149" s="27">
        <v>268469</v>
      </c>
      <c r="K149" s="27"/>
      <c r="L149" s="27"/>
      <c r="M149" s="27"/>
      <c r="N149" s="27"/>
      <c r="O149" s="27"/>
      <c r="P149" s="27">
        <v>287731</v>
      </c>
    </row>
    <row r="150" spans="1:16" ht="15">
      <c r="A150" s="169"/>
      <c r="B150" s="46"/>
      <c r="C150" s="30"/>
      <c r="D150" s="31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">
      <c r="A151" s="169"/>
      <c r="B151" s="23" t="s">
        <v>26</v>
      </c>
      <c r="C151" s="121" t="s">
        <v>66</v>
      </c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3"/>
    </row>
    <row r="152" spans="1:16" ht="15">
      <c r="A152" s="169"/>
      <c r="B152" s="23" t="s">
        <v>29</v>
      </c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</row>
    <row r="153" spans="1:16" ht="15">
      <c r="A153" s="169"/>
      <c r="B153" s="23" t="s">
        <v>30</v>
      </c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1:16" ht="15">
      <c r="A154" s="169"/>
      <c r="B154" s="23" t="s">
        <v>31</v>
      </c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9"/>
    </row>
    <row r="155" spans="1:16" ht="15">
      <c r="A155" s="169"/>
      <c r="B155" s="23" t="s">
        <v>32</v>
      </c>
      <c r="C155" s="30" t="s">
        <v>67</v>
      </c>
      <c r="D155" s="31"/>
      <c r="E155" s="27">
        <f>F155+G155</f>
        <v>85000</v>
      </c>
      <c r="F155" s="27">
        <f>I155</f>
        <v>26775</v>
      </c>
      <c r="G155" s="27">
        <f>M155</f>
        <v>58225</v>
      </c>
      <c r="H155" s="27">
        <f>I155+M155</f>
        <v>85000</v>
      </c>
      <c r="I155" s="27">
        <f>J155+K155+L155</f>
        <v>26775</v>
      </c>
      <c r="J155" s="28">
        <v>26775</v>
      </c>
      <c r="K155" s="27"/>
      <c r="L155" s="27"/>
      <c r="M155" s="27">
        <f>N155+O155+P155</f>
        <v>58225</v>
      </c>
      <c r="N155" s="27"/>
      <c r="O155" s="27"/>
      <c r="P155" s="28">
        <v>58225</v>
      </c>
    </row>
    <row r="156" spans="1:16" ht="15">
      <c r="A156" s="169"/>
      <c r="B156" s="23" t="s">
        <v>10</v>
      </c>
      <c r="C156" s="30"/>
      <c r="D156" s="31"/>
      <c r="E156" s="27"/>
      <c r="F156" s="27">
        <f>I155</f>
        <v>26775</v>
      </c>
      <c r="G156" s="27">
        <f>M155</f>
        <v>58225</v>
      </c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">
      <c r="A157" s="169"/>
      <c r="B157" s="46"/>
      <c r="C157" s="30"/>
      <c r="D157" s="31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">
      <c r="A158" s="169"/>
      <c r="B158" s="46"/>
      <c r="C158" s="30"/>
      <c r="D158" s="31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">
      <c r="A159" s="169"/>
      <c r="B159" s="46" t="s">
        <v>26</v>
      </c>
      <c r="C159" s="130" t="s">
        <v>68</v>
      </c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2"/>
    </row>
    <row r="160" spans="1:16" ht="15">
      <c r="A160" s="169"/>
      <c r="B160" s="47" t="s">
        <v>29</v>
      </c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5"/>
    </row>
    <row r="161" spans="1:16" ht="15">
      <c r="A161" s="169"/>
      <c r="B161" s="47" t="s">
        <v>30</v>
      </c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5"/>
    </row>
    <row r="162" spans="1:16" ht="15">
      <c r="A162" s="169"/>
      <c r="B162" s="47" t="s">
        <v>31</v>
      </c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5"/>
    </row>
    <row r="163" spans="1:16" ht="15">
      <c r="A163" s="169"/>
      <c r="B163" s="47" t="s">
        <v>32</v>
      </c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8"/>
    </row>
    <row r="164" spans="1:16" ht="15">
      <c r="A164" s="169"/>
      <c r="B164" s="47"/>
      <c r="C164" s="139" t="s">
        <v>69</v>
      </c>
      <c r="D164" s="140"/>
      <c r="E164" s="27">
        <f>E165+E166</f>
        <v>9000</v>
      </c>
      <c r="F164" s="27">
        <f>F165+F166</f>
        <v>9000</v>
      </c>
      <c r="G164" s="27">
        <f>G165+G166</f>
        <v>0</v>
      </c>
      <c r="H164" s="36">
        <f>I164+M164</f>
        <v>9000</v>
      </c>
      <c r="I164" s="48">
        <f>J164+K164+L164</f>
        <v>9000</v>
      </c>
      <c r="J164" s="36">
        <v>9000</v>
      </c>
      <c r="K164" s="36"/>
      <c r="L164" s="36"/>
      <c r="M164" s="36">
        <f>N164+O164+P164</f>
        <v>0</v>
      </c>
      <c r="N164" s="36"/>
      <c r="O164" s="36"/>
      <c r="P164" s="48">
        <v>0</v>
      </c>
    </row>
    <row r="165" spans="1:16" ht="15">
      <c r="A165" s="169"/>
      <c r="B165" s="49">
        <v>2017</v>
      </c>
      <c r="C165" s="33"/>
      <c r="D165" s="34"/>
      <c r="E165" s="27">
        <f>F165+G165</f>
        <v>9000</v>
      </c>
      <c r="F165" s="35">
        <f>I164</f>
        <v>9000</v>
      </c>
      <c r="G165" s="35">
        <f>M164</f>
        <v>0</v>
      </c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ht="15">
      <c r="A166" s="169"/>
      <c r="B166" s="50"/>
      <c r="C166" s="33"/>
      <c r="D166" s="34"/>
      <c r="E166" s="27">
        <f>F166+G166</f>
        <v>0</v>
      </c>
      <c r="F166" s="35"/>
      <c r="G166" s="35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ht="15">
      <c r="A167" s="169"/>
      <c r="B167" s="46" t="s">
        <v>26</v>
      </c>
      <c r="C167" s="130" t="s">
        <v>70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2"/>
    </row>
    <row r="168" spans="1:16" ht="15">
      <c r="A168" s="169"/>
      <c r="B168" s="47" t="s">
        <v>29</v>
      </c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5"/>
    </row>
    <row r="169" spans="1:16" ht="15">
      <c r="A169" s="169"/>
      <c r="B169" s="47" t="s">
        <v>30</v>
      </c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5"/>
    </row>
    <row r="170" spans="1:16" ht="15">
      <c r="A170" s="169"/>
      <c r="B170" s="47" t="s">
        <v>31</v>
      </c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5"/>
    </row>
    <row r="171" spans="1:16" ht="15">
      <c r="A171" s="169"/>
      <c r="B171" s="47" t="s">
        <v>32</v>
      </c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8"/>
    </row>
    <row r="172" spans="1:16" ht="15">
      <c r="A172" s="169"/>
      <c r="B172" s="47"/>
      <c r="C172" s="141" t="s">
        <v>69</v>
      </c>
      <c r="D172" s="142"/>
      <c r="E172" s="27">
        <f>E173+E174</f>
        <v>50000</v>
      </c>
      <c r="F172" s="27">
        <f>F173+F174</f>
        <v>7500</v>
      </c>
      <c r="G172" s="27">
        <f>G173+G174</f>
        <v>42500</v>
      </c>
      <c r="H172" s="36">
        <f>I172+M172</f>
        <v>50000</v>
      </c>
      <c r="I172" s="36">
        <f>J172+K172+L172</f>
        <v>7500</v>
      </c>
      <c r="J172" s="36">
        <v>7500</v>
      </c>
      <c r="K172" s="36"/>
      <c r="L172" s="36"/>
      <c r="M172" s="36">
        <f>N172+O172+P172</f>
        <v>42500</v>
      </c>
      <c r="N172" s="36"/>
      <c r="O172" s="36"/>
      <c r="P172" s="36">
        <v>42500</v>
      </c>
    </row>
    <row r="173" spans="1:16" ht="15">
      <c r="A173" s="169"/>
      <c r="B173" s="49">
        <v>2017</v>
      </c>
      <c r="C173" s="33"/>
      <c r="D173" s="34"/>
      <c r="E173" s="27">
        <f>F173+G173</f>
        <v>50000</v>
      </c>
      <c r="F173" s="35">
        <f>I172</f>
        <v>7500</v>
      </c>
      <c r="G173" s="35">
        <f>M172</f>
        <v>42500</v>
      </c>
      <c r="H173" s="36"/>
      <c r="I173" s="36"/>
      <c r="J173" s="36">
        <v>7500</v>
      </c>
      <c r="K173" s="36"/>
      <c r="L173" s="36"/>
      <c r="M173" s="36"/>
      <c r="N173" s="36"/>
      <c r="O173" s="36"/>
      <c r="P173" s="36">
        <v>42500</v>
      </c>
    </row>
    <row r="174" spans="1:16" ht="15">
      <c r="A174" s="169"/>
      <c r="B174" s="50"/>
      <c r="C174" s="33"/>
      <c r="D174" s="34"/>
      <c r="E174" s="27">
        <f>F174+G174</f>
        <v>0</v>
      </c>
      <c r="F174" s="35"/>
      <c r="G174" s="35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ht="15">
      <c r="A175" s="169"/>
      <c r="B175" s="46" t="s">
        <v>26</v>
      </c>
      <c r="C175" s="130" t="s">
        <v>71</v>
      </c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2"/>
    </row>
    <row r="176" spans="1:16" ht="15">
      <c r="A176" s="169"/>
      <c r="B176" s="47" t="s">
        <v>29</v>
      </c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5"/>
    </row>
    <row r="177" spans="1:16" ht="15">
      <c r="A177" s="169"/>
      <c r="B177" s="47" t="s">
        <v>30</v>
      </c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5"/>
    </row>
    <row r="178" spans="1:16" ht="15">
      <c r="A178" s="169"/>
      <c r="B178" s="47" t="s">
        <v>31</v>
      </c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5"/>
    </row>
    <row r="179" spans="1:16" ht="15">
      <c r="A179" s="169"/>
      <c r="B179" s="47" t="s">
        <v>32</v>
      </c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8"/>
    </row>
    <row r="180" spans="1:16" ht="15">
      <c r="A180" s="169"/>
      <c r="B180" s="47"/>
      <c r="C180" s="141" t="s">
        <v>72</v>
      </c>
      <c r="D180" s="142"/>
      <c r="E180" s="27">
        <f>E181+E182</f>
        <v>35000</v>
      </c>
      <c r="F180" s="27">
        <f>F181+F182</f>
        <v>5250</v>
      </c>
      <c r="G180" s="27">
        <f>G181+G182</f>
        <v>29750</v>
      </c>
      <c r="H180" s="36">
        <f>I180+M180</f>
        <v>35000</v>
      </c>
      <c r="I180" s="36">
        <f>J180+K180+L180</f>
        <v>5250</v>
      </c>
      <c r="J180" s="36">
        <v>5250</v>
      </c>
      <c r="K180" s="36"/>
      <c r="L180" s="36"/>
      <c r="M180" s="36">
        <f>N180+O180+P180</f>
        <v>29750</v>
      </c>
      <c r="N180" s="36"/>
      <c r="O180" s="36"/>
      <c r="P180" s="36">
        <v>29750</v>
      </c>
    </row>
    <row r="181" spans="1:16" ht="15">
      <c r="A181" s="169"/>
      <c r="B181" s="49">
        <v>2017</v>
      </c>
      <c r="C181" s="33"/>
      <c r="D181" s="34"/>
      <c r="E181" s="27">
        <f>F181+G181</f>
        <v>35000</v>
      </c>
      <c r="F181" s="35">
        <f>I180</f>
        <v>5250</v>
      </c>
      <c r="G181" s="35">
        <f>M180</f>
        <v>29750</v>
      </c>
      <c r="H181" s="36"/>
      <c r="I181" s="36"/>
      <c r="J181" s="36">
        <v>5250</v>
      </c>
      <c r="K181" s="36"/>
      <c r="L181" s="36"/>
      <c r="M181" s="36"/>
      <c r="N181" s="36"/>
      <c r="O181" s="36"/>
      <c r="P181" s="36">
        <v>29750</v>
      </c>
    </row>
    <row r="182" spans="1:16" ht="15">
      <c r="A182" s="169"/>
      <c r="B182" s="50"/>
      <c r="C182" s="33"/>
      <c r="D182" s="34"/>
      <c r="E182" s="27">
        <f>F182+G182</f>
        <v>0</v>
      </c>
      <c r="F182" s="35"/>
      <c r="G182" s="35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ht="15">
      <c r="A183" s="169"/>
      <c r="B183" s="46" t="s">
        <v>26</v>
      </c>
      <c r="C183" s="130" t="s">
        <v>73</v>
      </c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2"/>
    </row>
    <row r="184" spans="1:16" ht="15">
      <c r="A184" s="169"/>
      <c r="B184" s="47" t="s">
        <v>29</v>
      </c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5"/>
    </row>
    <row r="185" spans="1:16" ht="15">
      <c r="A185" s="169"/>
      <c r="B185" s="47" t="s">
        <v>30</v>
      </c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5"/>
    </row>
    <row r="186" spans="1:16" ht="15">
      <c r="A186" s="169"/>
      <c r="B186" s="47" t="s">
        <v>31</v>
      </c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5"/>
    </row>
    <row r="187" spans="1:16" ht="15">
      <c r="A187" s="169"/>
      <c r="B187" s="47" t="s">
        <v>32</v>
      </c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8"/>
    </row>
    <row r="188" spans="1:16" ht="15">
      <c r="A188" s="169"/>
      <c r="B188" s="47"/>
      <c r="C188" s="141" t="s">
        <v>72</v>
      </c>
      <c r="D188" s="142"/>
      <c r="E188" s="27">
        <f>E189+E190</f>
        <v>100000</v>
      </c>
      <c r="F188" s="27">
        <f>F189+F190</f>
        <v>15000</v>
      </c>
      <c r="G188" s="27">
        <f>G189+G190</f>
        <v>85000</v>
      </c>
      <c r="H188" s="36">
        <f>I188+M188</f>
        <v>100000</v>
      </c>
      <c r="I188" s="36">
        <f>J188+K188+L188</f>
        <v>15000</v>
      </c>
      <c r="J188" s="36">
        <v>15000</v>
      </c>
      <c r="K188" s="36"/>
      <c r="L188" s="36"/>
      <c r="M188" s="36">
        <f>N188+O188+P188</f>
        <v>85000</v>
      </c>
      <c r="N188" s="36"/>
      <c r="O188" s="36"/>
      <c r="P188" s="36">
        <v>85000</v>
      </c>
    </row>
    <row r="189" spans="1:16" ht="15">
      <c r="A189" s="169"/>
      <c r="B189" s="49">
        <v>2017</v>
      </c>
      <c r="C189" s="33"/>
      <c r="D189" s="34"/>
      <c r="E189" s="27">
        <f>F189+G189</f>
        <v>100000</v>
      </c>
      <c r="F189" s="35">
        <f>I188</f>
        <v>15000</v>
      </c>
      <c r="G189" s="35">
        <f>M188</f>
        <v>85000</v>
      </c>
      <c r="H189" s="36"/>
      <c r="I189" s="36"/>
      <c r="J189" s="36">
        <v>15000</v>
      </c>
      <c r="K189" s="36"/>
      <c r="L189" s="36"/>
      <c r="M189" s="36"/>
      <c r="N189" s="36"/>
      <c r="O189" s="36"/>
      <c r="P189" s="36">
        <v>85000</v>
      </c>
    </row>
    <row r="190" spans="1:16" ht="15">
      <c r="A190" s="169"/>
      <c r="B190" s="50"/>
      <c r="C190" s="33"/>
      <c r="D190" s="34"/>
      <c r="E190" s="27">
        <f>F190+G190</f>
        <v>0</v>
      </c>
      <c r="F190" s="35"/>
      <c r="G190" s="35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5.75" thickBot="1">
      <c r="A191" s="51">
        <v>2</v>
      </c>
      <c r="B191" s="52" t="s">
        <v>74</v>
      </c>
      <c r="C191" s="143" t="s">
        <v>25</v>
      </c>
      <c r="D191" s="144"/>
      <c r="E191" s="53">
        <f>E196+E203+E219+E211</f>
        <v>971779.76</v>
      </c>
      <c r="F191" s="53">
        <f aca="true" t="shared" si="1" ref="F191:P191">F196+F203+F219+F211</f>
        <v>41808.91</v>
      </c>
      <c r="G191" s="53">
        <f t="shared" si="1"/>
        <v>929970.85</v>
      </c>
      <c r="H191" s="53">
        <f t="shared" si="1"/>
        <v>971779.76</v>
      </c>
      <c r="I191" s="53">
        <f t="shared" si="1"/>
        <v>41808.91</v>
      </c>
      <c r="J191" s="53">
        <f t="shared" si="1"/>
        <v>41808.91</v>
      </c>
      <c r="K191" s="53">
        <f t="shared" si="1"/>
        <v>0</v>
      </c>
      <c r="L191" s="53">
        <f t="shared" si="1"/>
        <v>0</v>
      </c>
      <c r="M191" s="53">
        <f t="shared" si="1"/>
        <v>929970.85</v>
      </c>
      <c r="N191" s="53">
        <f t="shared" si="1"/>
        <v>0</v>
      </c>
      <c r="O191" s="53">
        <f t="shared" si="1"/>
        <v>0</v>
      </c>
      <c r="P191" s="53">
        <f t="shared" si="1"/>
        <v>929970.85</v>
      </c>
    </row>
    <row r="192" spans="1:16" ht="15">
      <c r="A192" s="106" t="s">
        <v>75</v>
      </c>
      <c r="B192" s="54" t="s">
        <v>76</v>
      </c>
      <c r="C192" s="108" t="s">
        <v>77</v>
      </c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10"/>
    </row>
    <row r="193" spans="1:16" ht="15">
      <c r="A193" s="91"/>
      <c r="B193" s="54" t="s">
        <v>78</v>
      </c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3"/>
    </row>
    <row r="194" spans="1:16" ht="15">
      <c r="A194" s="91"/>
      <c r="B194" s="54" t="s">
        <v>79</v>
      </c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3"/>
    </row>
    <row r="195" spans="1:16" ht="20.25" thickBot="1">
      <c r="A195" s="91"/>
      <c r="B195" s="54" t="s">
        <v>80</v>
      </c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6"/>
    </row>
    <row r="196" spans="1:16" ht="19.5">
      <c r="A196" s="91"/>
      <c r="B196" s="55" t="s">
        <v>81</v>
      </c>
      <c r="C196" s="117">
        <v>80101</v>
      </c>
      <c r="D196" s="118"/>
      <c r="E196" s="56">
        <f>E197+E198</f>
        <v>278698.4</v>
      </c>
      <c r="F196" s="56">
        <f>F197+F198</f>
        <v>0</v>
      </c>
      <c r="G196" s="56">
        <f>G197+G198</f>
        <v>278698.4</v>
      </c>
      <c r="H196" s="57">
        <f>I196+M196</f>
        <v>278698.4</v>
      </c>
      <c r="I196" s="57">
        <f>J196+K196+L196</f>
        <v>0</v>
      </c>
      <c r="J196" s="57"/>
      <c r="K196" s="58">
        <v>0</v>
      </c>
      <c r="L196" s="57"/>
      <c r="M196" s="57">
        <f>N196+O196+P196</f>
        <v>278698.4</v>
      </c>
      <c r="N196" s="57"/>
      <c r="O196" s="58">
        <v>0</v>
      </c>
      <c r="P196" s="57">
        <v>278698.4</v>
      </c>
    </row>
    <row r="197" spans="1:16" ht="15">
      <c r="A197" s="91"/>
      <c r="B197" s="55">
        <v>2017</v>
      </c>
      <c r="C197" s="33"/>
      <c r="D197" s="59" t="s">
        <v>82</v>
      </c>
      <c r="E197" s="27">
        <f>F197+G197</f>
        <v>0</v>
      </c>
      <c r="F197" s="36"/>
      <c r="G197" s="36"/>
      <c r="H197" s="36"/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278698.4</v>
      </c>
    </row>
    <row r="198" spans="1:16" ht="15.75" thickBot="1">
      <c r="A198" s="107"/>
      <c r="B198" s="55"/>
      <c r="C198" s="33"/>
      <c r="D198" s="33"/>
      <c r="E198" s="27">
        <f>F198+G198</f>
        <v>278698.4</v>
      </c>
      <c r="F198" s="36">
        <f>I196</f>
        <v>0</v>
      </c>
      <c r="G198" s="36">
        <f>M196</f>
        <v>278698.4</v>
      </c>
      <c r="H198" s="36"/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</row>
    <row r="199" spans="1:16" ht="15">
      <c r="A199" s="90" t="s">
        <v>83</v>
      </c>
      <c r="B199" s="54" t="s">
        <v>76</v>
      </c>
      <c r="C199" s="92" t="s">
        <v>84</v>
      </c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</row>
    <row r="200" spans="1:16" ht="15">
      <c r="A200" s="91"/>
      <c r="B200" s="54" t="s">
        <v>78</v>
      </c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7"/>
    </row>
    <row r="201" spans="1:16" ht="15">
      <c r="A201" s="91"/>
      <c r="B201" s="54" t="s">
        <v>79</v>
      </c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7"/>
    </row>
    <row r="202" spans="1:16" ht="20.25" thickBot="1">
      <c r="A202" s="91"/>
      <c r="B202" s="54" t="s">
        <v>80</v>
      </c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100"/>
    </row>
    <row r="203" spans="1:16" ht="19.5">
      <c r="A203" s="91"/>
      <c r="B203" s="55" t="s">
        <v>81</v>
      </c>
      <c r="C203" s="60"/>
      <c r="D203" s="60">
        <v>80104</v>
      </c>
      <c r="E203" s="56">
        <f>E205+E206</f>
        <v>55899</v>
      </c>
      <c r="F203" s="56">
        <f>F204+F205</f>
        <v>8384.85</v>
      </c>
      <c r="G203" s="56">
        <f>G204+G205</f>
        <v>47514.15</v>
      </c>
      <c r="H203" s="57">
        <f>I203+M203</f>
        <v>55899</v>
      </c>
      <c r="I203" s="57">
        <f>J203+K203+L203</f>
        <v>8384.85</v>
      </c>
      <c r="J203" s="57">
        <v>8384.85</v>
      </c>
      <c r="K203" s="58">
        <v>0</v>
      </c>
      <c r="L203" s="57"/>
      <c r="M203" s="57">
        <f>N203+O203+P203</f>
        <v>47514.15</v>
      </c>
      <c r="N203" s="57"/>
      <c r="O203" s="58">
        <v>0</v>
      </c>
      <c r="P203" s="57">
        <v>47514.15</v>
      </c>
    </row>
    <row r="204" spans="1:16" ht="15">
      <c r="A204" s="91"/>
      <c r="B204" s="55"/>
      <c r="C204" s="33"/>
      <c r="D204" s="59" t="s">
        <v>82</v>
      </c>
      <c r="E204" s="27">
        <f>F204+G204</f>
        <v>0</v>
      </c>
      <c r="F204" s="36"/>
      <c r="G204" s="36"/>
      <c r="H204" s="36"/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</row>
    <row r="205" spans="1:16" ht="15">
      <c r="A205" s="91"/>
      <c r="B205" s="55">
        <v>2017</v>
      </c>
      <c r="C205" s="33"/>
      <c r="D205" s="33"/>
      <c r="E205" s="27">
        <f>F205+G205</f>
        <v>55899</v>
      </c>
      <c r="F205" s="36">
        <f>I203</f>
        <v>8384.85</v>
      </c>
      <c r="G205" s="36">
        <f>M203</f>
        <v>47514.15</v>
      </c>
      <c r="H205" s="36"/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</row>
    <row r="206" spans="1:16" ht="15.75" thickBot="1">
      <c r="A206" s="91"/>
      <c r="B206" s="61"/>
      <c r="C206" s="33"/>
      <c r="D206" s="33"/>
      <c r="E206" s="27">
        <f>F206+G206</f>
        <v>0</v>
      </c>
      <c r="F206" s="36"/>
      <c r="G206" s="36"/>
      <c r="H206" s="36"/>
      <c r="I206" s="33"/>
      <c r="J206" s="33"/>
      <c r="K206" s="33"/>
      <c r="L206" s="33"/>
      <c r="M206" s="33"/>
      <c r="N206" s="33"/>
      <c r="O206" s="33"/>
      <c r="P206" s="33"/>
    </row>
    <row r="207" spans="1:16" ht="15">
      <c r="A207" s="62"/>
      <c r="B207" s="54" t="s">
        <v>76</v>
      </c>
      <c r="C207" s="92" t="s">
        <v>85</v>
      </c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</row>
    <row r="208" spans="1:16" ht="15">
      <c r="A208" s="62"/>
      <c r="B208" s="54" t="s">
        <v>78</v>
      </c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7"/>
    </row>
    <row r="209" spans="1:16" ht="15">
      <c r="A209" s="62"/>
      <c r="B209" s="54" t="s">
        <v>79</v>
      </c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7"/>
    </row>
    <row r="210" spans="1:16" ht="20.25" thickBot="1">
      <c r="A210" s="62"/>
      <c r="B210" s="54" t="s">
        <v>80</v>
      </c>
      <c r="C210" s="9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100"/>
    </row>
    <row r="211" spans="1:16" ht="19.5">
      <c r="A211" s="62"/>
      <c r="B211" s="55" t="s">
        <v>81</v>
      </c>
      <c r="C211" s="60"/>
      <c r="D211" s="60" t="s">
        <v>86</v>
      </c>
      <c r="E211" s="56">
        <f>E213+E214</f>
        <v>355499.36</v>
      </c>
      <c r="F211" s="56">
        <f>F212+F213+F215</f>
        <v>17775</v>
      </c>
      <c r="G211" s="56">
        <f>G212+G213+G215</f>
        <v>337724.36</v>
      </c>
      <c r="H211" s="57">
        <f>I211+M211</f>
        <v>355499.36</v>
      </c>
      <c r="I211" s="57">
        <f>J211+K211+L211</f>
        <v>17775</v>
      </c>
      <c r="J211" s="57">
        <v>17775</v>
      </c>
      <c r="K211" s="58">
        <v>0</v>
      </c>
      <c r="L211" s="57"/>
      <c r="M211" s="57">
        <f>N211+O211+P211</f>
        <v>337724.36</v>
      </c>
      <c r="N211" s="57"/>
      <c r="O211" s="58">
        <v>0</v>
      </c>
      <c r="P211" s="57">
        <v>337724.36</v>
      </c>
    </row>
    <row r="212" spans="1:16" ht="15">
      <c r="A212" s="62"/>
      <c r="B212" s="55"/>
      <c r="C212" s="33"/>
      <c r="D212" s="59" t="s">
        <v>82</v>
      </c>
      <c r="E212" s="27">
        <f>F212+G212</f>
        <v>0</v>
      </c>
      <c r="F212" s="36"/>
      <c r="G212" s="36"/>
      <c r="H212" s="36"/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</row>
    <row r="213" spans="1:16" ht="15">
      <c r="A213" s="62"/>
      <c r="B213" s="55">
        <v>2017</v>
      </c>
      <c r="C213" s="33"/>
      <c r="D213" s="33"/>
      <c r="E213" s="27">
        <f>F213+G213</f>
        <v>355499.36</v>
      </c>
      <c r="F213" s="36">
        <f>I211</f>
        <v>17775</v>
      </c>
      <c r="G213" s="36">
        <f>M211</f>
        <v>337724.36</v>
      </c>
      <c r="H213" s="36"/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</row>
    <row r="214" spans="1:16" ht="15">
      <c r="A214" s="62"/>
      <c r="B214" s="61">
        <v>2017</v>
      </c>
      <c r="C214" s="33"/>
      <c r="D214" s="33"/>
      <c r="E214" s="27">
        <f>F214+G214</f>
        <v>0</v>
      </c>
      <c r="F214" s="36"/>
      <c r="G214" s="36"/>
      <c r="H214" s="36"/>
      <c r="I214" s="33"/>
      <c r="J214" s="33"/>
      <c r="K214" s="33"/>
      <c r="L214" s="33"/>
      <c r="M214" s="33"/>
      <c r="N214" s="33"/>
      <c r="O214" s="33"/>
      <c r="P214" s="33"/>
    </row>
    <row r="215" spans="1:16" ht="15">
      <c r="A215" s="62"/>
      <c r="B215" s="54" t="s">
        <v>76</v>
      </c>
      <c r="C215" s="95" t="s">
        <v>87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7"/>
    </row>
    <row r="216" spans="1:16" ht="15">
      <c r="A216" s="62"/>
      <c r="B216" s="54" t="s">
        <v>78</v>
      </c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7"/>
    </row>
    <row r="217" spans="1:16" ht="15">
      <c r="A217" s="62" t="s">
        <v>88</v>
      </c>
      <c r="B217" s="54" t="s">
        <v>79</v>
      </c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7"/>
    </row>
    <row r="218" spans="1:16" ht="19.5">
      <c r="A218" s="62"/>
      <c r="B218" s="54" t="s">
        <v>80</v>
      </c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7"/>
    </row>
    <row r="219" spans="1:16" ht="22.5">
      <c r="A219" s="63"/>
      <c r="B219" s="64" t="s">
        <v>81</v>
      </c>
      <c r="C219" s="65"/>
      <c r="D219" s="65">
        <v>80130</v>
      </c>
      <c r="E219" s="66">
        <f>E220+E221</f>
        <v>281683</v>
      </c>
      <c r="F219" s="67">
        <f>F220+F221</f>
        <v>15649.06</v>
      </c>
      <c r="G219" s="67">
        <f>G220+G221</f>
        <v>266033.94</v>
      </c>
      <c r="H219" s="67">
        <f>I219+M219</f>
        <v>281683</v>
      </c>
      <c r="I219" s="67">
        <f>J219+L219</f>
        <v>15649.06</v>
      </c>
      <c r="J219" s="67">
        <v>15649.06</v>
      </c>
      <c r="K219" s="67">
        <v>0</v>
      </c>
      <c r="L219" s="67"/>
      <c r="M219" s="67">
        <f>N219+O219+P219</f>
        <v>266033.94</v>
      </c>
      <c r="N219" s="67"/>
      <c r="O219" s="67"/>
      <c r="P219" s="67">
        <v>266033.94</v>
      </c>
    </row>
    <row r="220" spans="1:16" ht="15">
      <c r="A220" s="63"/>
      <c r="B220" s="68">
        <v>2017</v>
      </c>
      <c r="C220" s="69"/>
      <c r="D220" s="69"/>
      <c r="E220" s="70">
        <f>F220+G220</f>
        <v>281683</v>
      </c>
      <c r="F220" s="71">
        <f>I219</f>
        <v>15649.06</v>
      </c>
      <c r="G220" s="71">
        <f>M219</f>
        <v>266033.94</v>
      </c>
      <c r="H220" s="71"/>
      <c r="I220" s="69"/>
      <c r="J220" s="69"/>
      <c r="K220" s="69"/>
      <c r="L220" s="69"/>
      <c r="M220" s="69"/>
      <c r="N220" s="69"/>
      <c r="O220" s="69"/>
      <c r="P220" s="69"/>
    </row>
    <row r="221" spans="1:16" ht="15">
      <c r="A221" s="63"/>
      <c r="B221" s="68">
        <v>2017</v>
      </c>
      <c r="C221" s="69"/>
      <c r="D221" s="69"/>
      <c r="E221" s="70">
        <f>F221+G221</f>
        <v>0</v>
      </c>
      <c r="F221" s="71"/>
      <c r="G221" s="71"/>
      <c r="H221" s="71"/>
      <c r="I221" s="69"/>
      <c r="J221" s="69"/>
      <c r="K221" s="69"/>
      <c r="L221" s="69"/>
      <c r="M221" s="69"/>
      <c r="N221" s="69"/>
      <c r="O221" s="69"/>
      <c r="P221" s="69"/>
    </row>
    <row r="222" spans="1:16" ht="15.75" thickBot="1">
      <c r="A222" s="50"/>
      <c r="B222" s="50" t="s">
        <v>89</v>
      </c>
      <c r="C222" s="50"/>
      <c r="D222" s="34" t="s">
        <v>25</v>
      </c>
      <c r="E222" s="87">
        <f aca="true" t="shared" si="2" ref="E222:J222">E15+E191</f>
        <v>7128421.199999999</v>
      </c>
      <c r="F222" s="88">
        <f t="shared" si="2"/>
        <v>2327345.85</v>
      </c>
      <c r="G222" s="88">
        <f t="shared" si="2"/>
        <v>4801075.35</v>
      </c>
      <c r="H222" s="89">
        <f t="shared" si="2"/>
        <v>7128421.199999999</v>
      </c>
      <c r="I222" s="89">
        <f t="shared" si="2"/>
        <v>2327345.85</v>
      </c>
      <c r="J222" s="72">
        <f t="shared" si="2"/>
        <v>2327345.85</v>
      </c>
      <c r="K222" s="74">
        <v>0</v>
      </c>
      <c r="L222" s="72">
        <f>L15+L191</f>
        <v>0</v>
      </c>
      <c r="M222" s="73">
        <f>M15+M191</f>
        <v>4801075.35</v>
      </c>
      <c r="N222" s="72">
        <f>N15+N191</f>
        <v>0</v>
      </c>
      <c r="O222" s="75">
        <f>O15+O191</f>
        <v>0</v>
      </c>
      <c r="P222" s="72">
        <f>P15+P191</f>
        <v>4801075.35</v>
      </c>
    </row>
    <row r="223" spans="1:16" ht="15.75" thickBot="1">
      <c r="A223" s="76"/>
      <c r="B223" s="76"/>
      <c r="C223" s="76"/>
      <c r="D223" s="77"/>
      <c r="E223" s="78"/>
      <c r="F223" s="101">
        <f>F222+G222</f>
        <v>7128421.199999999</v>
      </c>
      <c r="G223" s="102"/>
      <c r="H223" s="79"/>
      <c r="I223" s="80"/>
      <c r="J223" s="103">
        <f>J222+K222+L222</f>
        <v>2327345.85</v>
      </c>
      <c r="K223" s="104"/>
      <c r="L223" s="105"/>
      <c r="M223" s="81"/>
      <c r="N223" s="103">
        <f>N222+O222+P222</f>
        <v>4801075.35</v>
      </c>
      <c r="O223" s="104"/>
      <c r="P223" s="105"/>
    </row>
    <row r="224" spans="1:16" ht="15.75" thickBot="1">
      <c r="A224" s="1"/>
      <c r="B224" s="82" t="s">
        <v>90</v>
      </c>
      <c r="C224" s="82"/>
      <c r="D224" s="83"/>
      <c r="E224" s="3"/>
      <c r="F224" s="1"/>
      <c r="G224" s="1"/>
      <c r="H224" s="1"/>
      <c r="I224" s="1"/>
      <c r="J224" s="84">
        <f>J225+J226</f>
        <v>0</v>
      </c>
      <c r="K224" s="1"/>
      <c r="L224" s="1"/>
      <c r="M224" s="1"/>
      <c r="N224" s="84">
        <f>N225+N226+N227+N228+N229</f>
        <v>0</v>
      </c>
      <c r="O224" s="1"/>
      <c r="P224" s="1"/>
    </row>
  </sheetData>
  <sheetProtection/>
  <mergeCells count="80">
    <mergeCell ref="A4:P5"/>
    <mergeCell ref="A6:A11"/>
    <mergeCell ref="B6:B11"/>
    <mergeCell ref="C6:C11"/>
    <mergeCell ref="D6:D11"/>
    <mergeCell ref="E6:E11"/>
    <mergeCell ref="F6:G6"/>
    <mergeCell ref="H6:P6"/>
    <mergeCell ref="F7:F11"/>
    <mergeCell ref="G7:G11"/>
    <mergeCell ref="H7:P7"/>
    <mergeCell ref="H8:H11"/>
    <mergeCell ref="I8:P8"/>
    <mergeCell ref="I9:L9"/>
    <mergeCell ref="M9:P9"/>
    <mergeCell ref="I10:I11"/>
    <mergeCell ref="J10:L10"/>
    <mergeCell ref="M10:M11"/>
    <mergeCell ref="N10:P10"/>
    <mergeCell ref="C54:D54"/>
    <mergeCell ref="D13:F13"/>
    <mergeCell ref="C15:D15"/>
    <mergeCell ref="C17:P20"/>
    <mergeCell ref="A18:A23"/>
    <mergeCell ref="C21:D21"/>
    <mergeCell ref="C24:P27"/>
    <mergeCell ref="A26:A190"/>
    <mergeCell ref="C28:D28"/>
    <mergeCell ref="C31:P34"/>
    <mergeCell ref="C35:D35"/>
    <mergeCell ref="C37:P40"/>
    <mergeCell ref="C41:D41"/>
    <mergeCell ref="C44:P47"/>
    <mergeCell ref="C48:D48"/>
    <mergeCell ref="C50:P53"/>
    <mergeCell ref="C99:D99"/>
    <mergeCell ref="C56:P59"/>
    <mergeCell ref="C60:D60"/>
    <mergeCell ref="C62:P65"/>
    <mergeCell ref="C66:D66"/>
    <mergeCell ref="C68:P71"/>
    <mergeCell ref="C72:D72"/>
    <mergeCell ref="C77:P80"/>
    <mergeCell ref="C81:D81"/>
    <mergeCell ref="C86:P89"/>
    <mergeCell ref="C90:D90"/>
    <mergeCell ref="C95:P98"/>
    <mergeCell ref="C144:P147"/>
    <mergeCell ref="C102:P105"/>
    <mergeCell ref="C106:D106"/>
    <mergeCell ref="C108:P111"/>
    <mergeCell ref="C112:D112"/>
    <mergeCell ref="C114:P117"/>
    <mergeCell ref="C120:P123"/>
    <mergeCell ref="C126:P129"/>
    <mergeCell ref="C132:P135"/>
    <mergeCell ref="C136:D136"/>
    <mergeCell ref="C138:P141"/>
    <mergeCell ref="C142:D142"/>
    <mergeCell ref="A192:A198"/>
    <mergeCell ref="C192:P195"/>
    <mergeCell ref="C196:D196"/>
    <mergeCell ref="C148:D148"/>
    <mergeCell ref="C151:P154"/>
    <mergeCell ref="C159:P163"/>
    <mergeCell ref="C164:D164"/>
    <mergeCell ref="C167:P171"/>
    <mergeCell ref="C172:D172"/>
    <mergeCell ref="C175:P179"/>
    <mergeCell ref="C180:D180"/>
    <mergeCell ref="C183:P187"/>
    <mergeCell ref="C188:D188"/>
    <mergeCell ref="C191:D191"/>
    <mergeCell ref="A199:A206"/>
    <mergeCell ref="C199:P202"/>
    <mergeCell ref="C207:P210"/>
    <mergeCell ref="C215:P218"/>
    <mergeCell ref="F223:G223"/>
    <mergeCell ref="J223:L223"/>
    <mergeCell ref="N223:P223"/>
  </mergeCells>
  <printOptions/>
  <pageMargins left="0.7" right="0.7" top="0.75" bottom="0.75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2017-02-16T11:30:30Z</dcterms:modified>
  <cp:category/>
  <cp:version/>
  <cp:contentType/>
  <cp:contentStatus/>
</cp:coreProperties>
</file>