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21000" activeTab="0"/>
  </bookViews>
  <sheets>
    <sheet name="Formularz ofertowy" sheetId="1" r:id="rId1"/>
  </sheets>
  <definedNames>
    <definedName name="_xlnm.Print_Titles" localSheetId="0">'Formularz ofertowy'!$5:$5</definedName>
  </definedNames>
  <calcPr fullCalcOnLoad="1"/>
</workbook>
</file>

<file path=xl/sharedStrings.xml><?xml version="1.0" encoding="utf-8"?>
<sst xmlns="http://schemas.openxmlformats.org/spreadsheetml/2006/main" count="544" uniqueCount="341">
  <si>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</si>
  <si>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</si>
  <si>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</si>
  <si>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</si>
  <si>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</si>
  <si>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</si>
  <si>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</si>
  <si>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</si>
  <si>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</si>
  <si>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</si>
  <si>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</si>
  <si>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</si>
  <si>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</si>
  <si>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</si>
  <si>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</si>
  <si>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</si>
  <si>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</si>
  <si>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</si>
  <si>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</si>
  <si>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</si>
  <si>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</si>
  <si>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</si>
  <si>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</si>
  <si>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</si>
  <si>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</si>
  <si>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</si>
  <si>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</si>
  <si>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</si>
  <si>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</si>
  <si>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</si>
  <si>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</si>
  <si>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</si>
  <si>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</si>
  <si>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</si>
  <si>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LP.</t>
  </si>
  <si>
    <t>J.M.</t>
  </si>
  <si>
    <t>CENA JEDNOSTKOWA NETTO</t>
  </si>
  <si>
    <t>WARTOŚĆ NETTO</t>
  </si>
  <si>
    <t>OPIS PRODUKTU</t>
  </si>
  <si>
    <t>szt.</t>
  </si>
  <si>
    <t>MINIMALNA LICZBA KSIĄŻEK</t>
  </si>
  <si>
    <t>OFEROWANA LICZBA KSIĄŻEK</t>
  </si>
  <si>
    <t>A</t>
  </si>
  <si>
    <t>B</t>
  </si>
  <si>
    <t>D</t>
  </si>
  <si>
    <t>C</t>
  </si>
  <si>
    <t>Stawka VAT 5%</t>
  </si>
  <si>
    <t>Wartość netto</t>
  </si>
  <si>
    <t>Wartość brutto</t>
  </si>
  <si>
    <t>Kat.</t>
  </si>
  <si>
    <t>ISBN</t>
  </si>
  <si>
    <t>∑∑</t>
  </si>
  <si>
    <t xml:space="preserve"> ∑ A:</t>
  </si>
  <si>
    <t>∑ B:</t>
  </si>
  <si>
    <t>∑ C:</t>
  </si>
  <si>
    <t>∑ D:</t>
  </si>
  <si>
    <t>E</t>
  </si>
  <si>
    <t>∑ E:</t>
  </si>
  <si>
    <t>Wykonawca:</t>
  </si>
  <si>
    <t>Osoba do kontaktu:</t>
  </si>
  <si>
    <t>Telefon:</t>
  </si>
  <si>
    <t>Miejscowość  i data:</t>
  </si>
  <si>
    <t>Podpis osoby reprezentującej Wykonawcę:</t>
  </si>
  <si>
    <t>9788310127907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</si>
  <si>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</si>
  <si>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</si>
  <si>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</si>
  <si>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</si>
  <si>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</si>
  <si>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</si>
  <si>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</si>
  <si>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</si>
  <si>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</si>
  <si>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</si>
  <si>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</si>
  <si>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</si>
  <si>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</si>
  <si>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</si>
  <si>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</si>
  <si>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</si>
  <si>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</si>
  <si>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</si>
  <si>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</si>
  <si>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</si>
  <si>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</si>
  <si>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</si>
  <si>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</si>
  <si>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</si>
  <si>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</si>
  <si>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</si>
  <si>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</si>
  <si>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</si>
  <si>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</si>
  <si>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</si>
  <si>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</si>
  <si>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</si>
  <si>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</si>
  <si>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</si>
  <si>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</si>
  <si>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</si>
  <si>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978-83-61050-80-3</t>
  </si>
  <si>
    <t>9788375174878</t>
  </si>
  <si>
    <t>Książka pt. "Polskie legendy", autor: Praca zbiorowa, wydawnictwo: Greg</t>
  </si>
  <si>
    <t>9788371348471</t>
  </si>
  <si>
    <t xml:space="preserve">Książka pt. "Różne sposoby na wredne choroby", autor: Anna Mikita, wydawnictwo: Harmonia </t>
  </si>
  <si>
    <t>Książka pt. "Marzenia Joy", autor: Lisa See, wydawnictwo: Świat Książki</t>
  </si>
  <si>
    <t>9788379437788</t>
  </si>
  <si>
    <t>Książka pt. "Łotr", autor: Trudi Canavan, wydawnictwo: Galeria Książki</t>
  </si>
  <si>
    <t>9788362170661</t>
  </si>
  <si>
    <t>Książka pt. "Dobre obyczaje czyli w lekkim tonie o bon tonie", autor: Agnieszka Frączek, wydawnictwo:  Arkady</t>
  </si>
  <si>
    <t>9788321345703</t>
  </si>
  <si>
    <t>Książka pt. "Kajko i Kokosz - Szkoła latania", autor: Janusz Christa, wydawnictwo: Egmont</t>
  </si>
  <si>
    <t>978-83-237-4693-5</t>
  </si>
  <si>
    <t>Książka pt. "Zostań, jeśli kochasz", autor: Forman Gayle, wydawnictwo: Nasza księgarnia</t>
  </si>
  <si>
    <t>Książka pt. "Z przysłowiami za pan brat", autor: Renata Piątkowska, wydawnictwo: Bis</t>
  </si>
  <si>
    <t>9788361824954</t>
  </si>
  <si>
    <t>978-83-7551-027-0</t>
  </si>
  <si>
    <t xml:space="preserve">Książka pt. "Królewna", autor: Roksana Jędrzejewska-Wróbel, wydawnictwo: Bajka Sp. z o.o. </t>
  </si>
  <si>
    <t>Książka pt. "Anielica śmierci", autor: Maria Jaskulska, wydawnictwo: Novae Res</t>
  </si>
  <si>
    <t>9788376724362</t>
  </si>
  <si>
    <t>Książka pt. "Czy wojna jest dla dziewczyn", autor: Paweł Beręsewicz, wydawnictwo: Literatura</t>
  </si>
  <si>
    <t>9788379425860</t>
  </si>
  <si>
    <t>Książka pt. "I nie było już nikogo", autor: Agata Christie, wydawnictwo: Dolnośląskie</t>
  </si>
  <si>
    <t>9788324589463</t>
  </si>
  <si>
    <t>9788310126733</t>
  </si>
  <si>
    <t xml:space="preserve">Książka pt. "Detektyw Pozytywka", autor: Grzegorz Kasdepke, wydawnictwo: Nasza Księgarnia </t>
  </si>
  <si>
    <t xml:space="preserve">Książka pt. "Wieloryb", autor: Renata Piątkowska ,wydawnictwo: Literatura </t>
  </si>
  <si>
    <t>9788376720630</t>
  </si>
  <si>
    <t xml:space="preserve">Książka pt. "Pod Bajdułem i inne wiersze", autor: Joanna Papuzińska, wydawnictwo: Literatura </t>
  </si>
  <si>
    <t>9788360638514</t>
  </si>
  <si>
    <t>Książka pt. "Kiedy byłem mały", autor: Kasdepke Grzegorz, Onichimowska Anna, wydawnictwo: Literatura</t>
  </si>
  <si>
    <t>9788376720012</t>
  </si>
  <si>
    <t>9788376724102</t>
  </si>
  <si>
    <t>Książka pt. "Pięciopsiaczki", autor: Chotomska Wanda, wydawnictwo: Literatura</t>
  </si>
  <si>
    <t>Książka pt. "12 ważnych opowieści", autor: Praca zbiorowa, wydawnictwo: Centrum Edukacji Dziecięcej</t>
  </si>
  <si>
    <t>9788324523436</t>
  </si>
  <si>
    <t>Książka pt. "Ostrożnie!", autor: Grzegorz Kasdepke,  wydawnictwo: Literatura</t>
  </si>
  <si>
    <t>978-83-7672-051-7</t>
  </si>
  <si>
    <t>Książka pt. "O zajączku Filipie, który ze strachu dokonał wielkich czynów", autor: Elżbieta Zubrzycka, wydawnictwo: GWP</t>
  </si>
  <si>
    <t>9788360577318</t>
  </si>
  <si>
    <t>Książka pt. "Czerwony Kapturek w wielkim mieście", autor: Frisch Aaron, wydawnictwo: Media Rodzina</t>
  </si>
  <si>
    <t>9788372788344</t>
  </si>
  <si>
    <t>9788360577295</t>
  </si>
  <si>
    <t>Książka pt. "Marudek i Pogodek na wakacjach", autor: Elzbieta Zubrzycka, wydawnictwo: GWP</t>
  </si>
  <si>
    <t>Książka pt. "Piecyk, czapeczka i budyń", autor: Anna Onichimowska, wydawnictwo: Ezop</t>
  </si>
  <si>
    <t>9788364600036</t>
  </si>
  <si>
    <t>9788361824695</t>
  </si>
  <si>
    <t>Książka pt. "Zielony i Nikt", autor: Małgorzata Strzałkowska, wydawnictwo: Bajka</t>
  </si>
  <si>
    <t>Książka pt. "Basia. Wielka księga przygód", autor: Zofia Stanecka, wydawnictwo: Egmont</t>
  </si>
  <si>
    <t>9788323770695</t>
  </si>
  <si>
    <t>Książka pt. "O krakowskich psach i kleparskich kotach", autor: Barbara Tylicka, wydawnictwo: Literackie</t>
  </si>
  <si>
    <t>9788376723679</t>
  </si>
  <si>
    <t>9788376722795</t>
  </si>
  <si>
    <t>Książka pt. "Dynastia Miziołków", autor: Olech Joanna, wydawnictwo: Literatura</t>
  </si>
  <si>
    <t>Książka pt. "Basia. Wielka księga przygód 2", autor: Zofia Stanecka, wydawnictwo: Egmont</t>
  </si>
  <si>
    <t>9788323770756</t>
  </si>
  <si>
    <t xml:space="preserve">Książka pt. "Delirium opowiadania", autor: Oliver Lauren, wydawnictwo: Otwarte </t>
  </si>
  <si>
    <t>9788375153705</t>
  </si>
  <si>
    <t>9788328025059</t>
  </si>
  <si>
    <t>Książka pt. "Bóg nigdy nie mruga", autor: Regina Brett, wydawnictwo: Insignis Media</t>
  </si>
  <si>
    <t>9788361428350</t>
  </si>
  <si>
    <t xml:space="preserve">Książka pt. "Wielki błękit", autor: Veronica Rossi, wydawnictwo: Otwarte </t>
  </si>
  <si>
    <t>9788375153088</t>
  </si>
  <si>
    <t>Książka pt. "Tam gdzie spadają Anioły", autor: Dorota Terakowska, wydawnictwo: Literackie</t>
  </si>
  <si>
    <t>9788308053157</t>
  </si>
  <si>
    <t>Książka pt. "Śladami Neli przez dżunglę, morza i oceany", autor: Nela Mała reporterka, wydawnictwo: Nationa Geographic Society</t>
  </si>
  <si>
    <t>9788375966268</t>
  </si>
  <si>
    <t xml:space="preserve">Książka pt. "Wybrani", autor: C.J. Daugherty, wydawnictwo: Otwarte </t>
  </si>
  <si>
    <t>9788375152203</t>
  </si>
  <si>
    <t xml:space="preserve">Książka pt. "Delirium", autor: Oliver Lauren, wydawnictwo: Otwarte </t>
  </si>
  <si>
    <t>9788375151565</t>
  </si>
  <si>
    <t>9788392246985</t>
  </si>
  <si>
    <t xml:space="preserve">Książka pt. "Pamiętnik narkomanki", autror: Barbara Rosiek, wydawnictwo: MD </t>
  </si>
  <si>
    <t>9788328006959</t>
  </si>
  <si>
    <t>Książka pt. "Spirit Animals Tom 2. Polowanie", autor: Maggie Stiefvater, wydawnictwo: Wilga</t>
  </si>
  <si>
    <t>Książka pt. "Spirit animals tom 4 ogień i lód", autor: Shannon Hale, wydawnictwo: Foksal, Wilga</t>
  </si>
  <si>
    <t>Książka pt. "Kuracja samobójców", autor: Young Suzanne, wydawnictwo: Feeria</t>
  </si>
  <si>
    <t>9788372295217</t>
  </si>
  <si>
    <t>9788324033331</t>
  </si>
  <si>
    <t>Książka pt. "Magiczne Drzewo Czerwone krzesło", autor: Andrzej Maleszka, wydawnictwo: Znak</t>
  </si>
  <si>
    <t>Książka pt. "Zasypianki na każdy dzień miesiąca", autor: Anna Onichimowska, wydawnictwo: Literatura</t>
  </si>
  <si>
    <t>978-83-7672-418-8</t>
  </si>
  <si>
    <t>Książka pt. "Matylda", autor: Roald Dahl, wydawnictwo: Znak</t>
  </si>
  <si>
    <t>9788324039548</t>
  </si>
  <si>
    <t>Książka pt. "Dzieciaki świata", autor: Martyna Wojciechowska, G+J RBA</t>
  </si>
  <si>
    <t>9788375965070</t>
  </si>
  <si>
    <t xml:space="preserve">Książka pt. "Jutro 4. Przyjaciele mroku", autor: John Marsden, wydawnictwo: Znak </t>
  </si>
  <si>
    <t>9788324016587</t>
  </si>
  <si>
    <t>Książka pt. "Kod Leonarda da Vinci", autor: Dan Brown, wydawnictwo: Sonia Draga</t>
  </si>
  <si>
    <t>9788375086447</t>
  </si>
  <si>
    <t>Książka pt. "List w butelce", autor: Nicholas Sparks, wydawnictwo: Albatros</t>
  </si>
  <si>
    <t>9788379855469</t>
  </si>
  <si>
    <t>Książka pt. "Spirit Animals Tom 6 Wzlot i upadek", autor: Schrefer Eliot, wydawnictwo: Wilga</t>
  </si>
  <si>
    <t>9788328039339</t>
  </si>
  <si>
    <t>9788308054215</t>
  </si>
  <si>
    <t xml:space="preserve">Książka pt. "Dlaczego oczy kota świecą w nocy?", autor: Dorota Sumińska, wydawnictwo: Literackie </t>
  </si>
  <si>
    <t>Książka pt. "Gildia magów", autor: Trudi Canavan, wydawnictwo: Galeria Książki</t>
  </si>
  <si>
    <t>9788362170210</t>
  </si>
  <si>
    <t>9788361386469</t>
  </si>
  <si>
    <t>Książka pt. "Olimpijscy herosi", autor: Rick Riordan, wydawnictwo: Galeria Książki</t>
  </si>
  <si>
    <t>9788364297656</t>
  </si>
  <si>
    <t>Książka pt. "Percy Jackson", autor: Rick Riordan, wydawnictwo: Galeria Książki</t>
  </si>
  <si>
    <t>9788364297786</t>
  </si>
  <si>
    <t>Książka pt. "Septem, Crescendo, Cisza, Finale." Pakiet, autor: Becca Fitzpatrick, wydawnictwo: Otwarte</t>
  </si>
  <si>
    <t>5903111314200</t>
  </si>
  <si>
    <t>Książka pt. " Kroniki rodu Kane. Tomy 1-3", autor: Rick Riordan, wydawnictwo: Galeria Książki</t>
  </si>
  <si>
    <t>9788364297441</t>
  </si>
  <si>
    <t xml:space="preserve">Książka pt. "Trylogia dotyk Julii", autor: Tahereh Mafi, wydawnictwo: Otwarte </t>
  </si>
  <si>
    <t>9788375153736</t>
  </si>
  <si>
    <t>Książka pt. "Dawca / Skrawki błękitu / Posłaniec / Syn" Pakiet, autor: Lowry Lois, wydawnictwo: Galeria Książki</t>
  </si>
  <si>
    <t>9788364297649</t>
  </si>
  <si>
    <t>71.</t>
  </si>
  <si>
    <t>72.</t>
  </si>
  <si>
    <t>73.</t>
  </si>
  <si>
    <t>Książka pt. "Więzień labiryntu Tom 1", autor: James Dashner, wydawnictwo: Papierowy księżyc</t>
  </si>
  <si>
    <t>9788372295088</t>
  </si>
  <si>
    <t>Książka pt. "Plaga samobójców", autor: Young Suzanne, wydawnictwo: Feeria</t>
  </si>
  <si>
    <t xml:space="preserve">Książka pt. "Córka czarownic", autor: Dorota Terakowska, wydawnictwo: Literackie </t>
  </si>
  <si>
    <t>9788308053027</t>
  </si>
  <si>
    <t>Książka pt. "Apollo i boskie próby tom 1", autor: Rick Riordan, wydawnictwo: Galeria Książki</t>
  </si>
  <si>
    <t>978-83-64297-93-9</t>
  </si>
  <si>
    <t>Książka pt. "Powód by oddychać", autor: Rebecca Donovan, wydawnictwo: Feeria</t>
  </si>
  <si>
    <t>9788372294166</t>
  </si>
  <si>
    <t>9788361386407</t>
  </si>
  <si>
    <t>Książka pt. "Jutro 6. Cienie" autor: John Marsden, wydawnictwo: Znak</t>
  </si>
  <si>
    <t>9788324017065</t>
  </si>
  <si>
    <t>Książka pt. "Spirit animals. Tom 3. Więzy krwi", autor:  Nix Garth , Williams Sean, wydawnictwo: Wilga</t>
  </si>
  <si>
    <t>9788328013667</t>
  </si>
  <si>
    <t xml:space="preserve">Książka pt. "Wielki Gatsby", autor: Francis Scott, wydawnictwo: Znak  </t>
  </si>
  <si>
    <t>9788324020607</t>
  </si>
  <si>
    <t>Książka pt. "Nowicjuszka", autor: Trudi Canavan, wydawnictwo: Galeria Książki</t>
  </si>
  <si>
    <t>9788362170142</t>
  </si>
  <si>
    <t>Książka pt. "Piąta fala" tom 1, autor: Rick Yancey, wydawnictwo: Otwarte</t>
  </si>
  <si>
    <t>9788375150902</t>
  </si>
  <si>
    <t>Książka pt. "Zagrożeni", autor: Daugherty C.J., wydawnictwo: Otwarte</t>
  </si>
  <si>
    <t>9788375152807</t>
  </si>
  <si>
    <t xml:space="preserve">Książka pt. "Zbuntowani", autor: Daugherty C.J., wydwnictwo: Otwarte </t>
  </si>
  <si>
    <t>9788375152920</t>
  </si>
  <si>
    <t xml:space="preserve">Książka pt. "Spirit Animals. Tom 5. Naprzeciw falom", autor: Sutherland Tui T., wydawnictwo:  Wilga </t>
  </si>
  <si>
    <t>9788328030442</t>
  </si>
  <si>
    <t>9788375151145</t>
  </si>
  <si>
    <t>Książka pt. "Przez bezmiar nocy", autor: Veronica Rossi, wydawnictwo: Znak</t>
  </si>
  <si>
    <t xml:space="preserve">Książka pt. "Spirit Animals T.7. Wszechdrzewo", autor: Marie Lu, wydawnictwo: Wilga </t>
  </si>
  <si>
    <t>9788328040045</t>
  </si>
  <si>
    <t>Książka pt. "Piąta fala  - bezkresne morze", autor: Rick Yancey, wydawnictwo: Otwarte</t>
  </si>
  <si>
    <t>9788375152906</t>
  </si>
  <si>
    <t>9788360010969</t>
  </si>
  <si>
    <t>Książka pt. "Gone, znikneli faza 1 niepokój", autor: Grant Michael, wydawnictwo: Jaguar</t>
  </si>
  <si>
    <t>Książka pt. "Gone, znikneli faza 3 kłamstwa", autor: Grant Michael, wydawnictwo: Jaguar</t>
  </si>
  <si>
    <t>9788376860213</t>
  </si>
  <si>
    <t>9788376861135</t>
  </si>
  <si>
    <t>Książka pt. "Gone, znikneli faza 5 ciemność", autor: Grant Michael, wydawnictwo: Jaguar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</si>
  <si>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</si>
  <si>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</si>
  <si>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</si>
  <si>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</si>
  <si>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</si>
  <si>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</si>
  <si>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</si>
  <si>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</si>
  <si>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</si>
  <si>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</si>
  <si>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</si>
  <si>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</si>
  <si>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</si>
  <si>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</si>
  <si>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</si>
  <si>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</si>
  <si>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</si>
  <si>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</si>
  <si>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</si>
  <si>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</si>
  <si>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</si>
  <si>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</si>
  <si>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</si>
  <si>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</si>
  <si>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</si>
  <si>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</si>
  <si>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</si>
  <si>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</si>
  <si>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</si>
  <si>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</si>
  <si>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</si>
  <si>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9788375150476</t>
  </si>
  <si>
    <t>Książka pt. "Mroczne Umysły", autor: Aleksandra Brocken, wydawnictwo: Otwarte</t>
  </si>
  <si>
    <t>Książka pt. "Więzień labiryntu Tom 3 - lek na śmierć", autor: James Dashner, wydawnictwo: Papierowy księżyc</t>
  </si>
  <si>
    <t>Książka pt. "Więzień labiryntu Tom 2 - Próby ognia", autor: James Dashner, wydawnictwo: Papierowy księżyc</t>
  </si>
  <si>
    <t>9788361386643</t>
  </si>
  <si>
    <t>9788364011214</t>
  </si>
  <si>
    <t>Książka pt. "Kłopot", autor: Iwona Chmielewska, wydawnictwo: Wytwórnia</t>
  </si>
  <si>
    <t>Książka pt. "Jutro 2. W pułapce nocy", autor: John Marsden, wydawnictwo: Znak literanova</t>
  </si>
  <si>
    <t>9788324016389</t>
  </si>
  <si>
    <t>9788372294463</t>
  </si>
  <si>
    <t>Książka pt. "Piękne istoty", autor: Kami Garcia, Margaret Stohl, wydawnictwo: Łyński Kamień</t>
  </si>
  <si>
    <t>9788392760726</t>
  </si>
  <si>
    <t>Książka pt. "Oddychając z trudem", autor: Rebecca Donovan, wydawnictwo: Feeria</t>
  </si>
  <si>
    <t>Książka pt. "Nigdy nie gasną", autor: Alexandra Bracken, wydawnictwo: Otwarte</t>
  </si>
  <si>
    <t>9788375153132</t>
  </si>
  <si>
    <t>9788324039029</t>
  </si>
  <si>
    <t>Książka pt. "Magiczne Drzewo. Świat Ogromnych", autor: Andrzej Maleszka, wydawnictwo: Znak</t>
  </si>
  <si>
    <t>9788324016907</t>
  </si>
  <si>
    <t>Książka pt. "Jutro 5. Gorączka", autor: John Marsden, wydawnictwo: Znak</t>
  </si>
  <si>
    <t>Książka pt. "Piąta fala Ostatnia gwiazda", autor: Rick Yancey, wydawnictwo: Otwarte</t>
  </si>
  <si>
    <t>9788375152067</t>
  </si>
  <si>
    <t>9788365314109</t>
  </si>
  <si>
    <t xml:space="preserve">Książka pt. "Słońcem na papierze", autor: Anna Czerwińska-Rydel, wydawnictwo: Przygotowalnia </t>
  </si>
  <si>
    <t xml:space="preserve">Książka pt. "Więzień Labiryntu Tom 4 - Rozkaz Zagłady", autor: James Dashner, wydawnictwo: 
Papierowy Księżyc </t>
  </si>
  <si>
    <t xml:space="preserve">9788361386759 </t>
  </si>
  <si>
    <t>Książka pt. "Jutro 3. W objęciach chłodu", autor: John Marsden, wydawnictwo: Znak</t>
  </si>
  <si>
    <t>9788324016488</t>
  </si>
  <si>
    <t>978-83-6556-820-5</t>
  </si>
  <si>
    <t xml:space="preserve">Książka pt. "Więzień labiryntu 5 - kod gorączki", autor: James Dashner, wydawnictwo: Papierowy Księżyc </t>
  </si>
  <si>
    <t>9788324022717</t>
  </si>
  <si>
    <t>Książka pt. "Jutro 7. Po drugiej stronie świtu", autor: John Marsden, wydawnictwo: Znak</t>
  </si>
  <si>
    <t>9788372296320</t>
  </si>
  <si>
    <t>Książka pt. "Nigdy nie jesteś sama", autor: Renata Adwent, wydawnictwo: Feeria</t>
  </si>
  <si>
    <t>Książka pt. "Apollo i boskie próby tom 2", autor: Rick Riordan, wydawnictwo: Galeria Książki</t>
  </si>
  <si>
    <t>9788365534552</t>
  </si>
  <si>
    <t>9788364384134</t>
  </si>
  <si>
    <t>Książka pt. "Felix, Net i Nika oraz Gang Niewidzialnych Ludzi t.1", autor: Rafał Kosik, wydawnictwo: Powergraph</t>
  </si>
  <si>
    <t>9788328006942</t>
  </si>
  <si>
    <t xml:space="preserve">Książka pt. "Spirit Animals Tom 1 Zwierzoduchy", autor: Mull Brandon, wydawnictwo:  Wilga </t>
  </si>
  <si>
    <t>Książka pt. "Magiczne Drzewo Inwazja", autor: Andrzej Maleszka, wydawnictwo: Znak</t>
  </si>
  <si>
    <t>9788324039890</t>
  </si>
  <si>
    <t>Książka pt. "Złoty most", autor: Eva Voller, wydawnictwo: Egmont</t>
  </si>
  <si>
    <t>9788323751151</t>
  </si>
  <si>
    <t>9788324039265</t>
  </si>
  <si>
    <t>Książka pt. "Wierszyki domowe", autor: Michał Rusinek, wydawnictwo: Znak</t>
  </si>
  <si>
    <t>Książka pt. "Bramkarz czyli outsider", autor: Jonatan Wilson, wydawnictwo: Bukowy Las</t>
  </si>
  <si>
    <t>978-83-63431-56-3</t>
  </si>
  <si>
    <t>Książka pt. "Uczennica Maga", autor: Trudi Canavan, wydawnictwo: Galeria Książki</t>
  </si>
  <si>
    <t>9788362170005</t>
  </si>
  <si>
    <t>9788375153385</t>
  </si>
  <si>
    <t>978-83-271-5548-1</t>
  </si>
  <si>
    <t>Książka pt. "Intruz", autor: Stephene Meyer, wydawnictwo: Dolnośląskie</t>
  </si>
  <si>
    <t>Książka pt. "Po zmierzchu", autor: Aleksandra Brocken, wydawnictwo: Otwarte</t>
  </si>
  <si>
    <t>Książka pt. "Wszystkie jasne miejsca", autor: Jennifer Niven, wydawnictwo: Bukowy Las</t>
  </si>
  <si>
    <t>978-83-64481-71-0</t>
  </si>
  <si>
    <t>F</t>
  </si>
  <si>
    <t>∑ F:</t>
  </si>
  <si>
    <t>Książka pt. "Twoja teściowa", autor: Jacek Łapot, wydawnictwo: Stapis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</si>
</sst>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_ ;[Red]\-#,##0\ "/>
    <numFmt numFmtId="177" formatCode="[$-415]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sz val="11"/>
      <color indexed="2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right" wrapText="1"/>
    </xf>
    <xf numFmtId="0" fontId="5" fillId="33" borderId="27" xfId="0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70" fontId="0" fillId="33" borderId="29" xfId="44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horizontal="center" vertical="center"/>
    </xf>
    <xf numFmtId="170" fontId="0" fillId="33" borderId="30" xfId="60" applyFont="1" applyFill="1" applyBorder="1" applyAlignment="1">
      <alignment vertical="center"/>
    </xf>
    <xf numFmtId="170" fontId="0" fillId="33" borderId="10" xfId="44" applyNumberFormat="1" applyFont="1" applyFill="1" applyBorder="1" applyAlignment="1" applyProtection="1">
      <alignment horizontal="center" vertical="center"/>
      <protection/>
    </xf>
    <xf numFmtId="170" fontId="0" fillId="33" borderId="31" xfId="60" applyFont="1" applyFill="1" applyBorder="1" applyAlignment="1">
      <alignment vertical="center"/>
    </xf>
    <xf numFmtId="170" fontId="0" fillId="33" borderId="15" xfId="44" applyNumberFormat="1" applyFont="1" applyFill="1" applyBorder="1" applyAlignment="1" applyProtection="1">
      <alignment horizontal="center" vertical="center"/>
      <protection/>
    </xf>
    <xf numFmtId="170" fontId="0" fillId="33" borderId="31" xfId="0" applyNumberFormat="1" applyFont="1" applyFill="1" applyBorder="1" applyAlignment="1">
      <alignment horizontal="center" vertical="center"/>
    </xf>
    <xf numFmtId="170" fontId="0" fillId="33" borderId="32" xfId="0" applyNumberFormat="1" applyFont="1" applyFill="1" applyBorder="1" applyAlignment="1">
      <alignment horizontal="center" vertical="center"/>
    </xf>
    <xf numFmtId="169" fontId="4" fillId="33" borderId="13" xfId="0" applyNumberFormat="1" applyFont="1" applyFill="1" applyBorder="1" applyAlignment="1">
      <alignment horizontal="center" vertical="center"/>
    </xf>
    <xf numFmtId="169" fontId="4" fillId="33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170" fontId="0" fillId="33" borderId="33" xfId="44" applyNumberFormat="1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>
      <alignment horizontal="center" vertical="center"/>
    </xf>
    <xf numFmtId="170" fontId="0" fillId="33" borderId="32" xfId="6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/>
    </xf>
    <xf numFmtId="170" fontId="0" fillId="33" borderId="35" xfId="60" applyFont="1" applyFill="1" applyBorder="1" applyAlignment="1">
      <alignment vertical="center"/>
    </xf>
    <xf numFmtId="170" fontId="0" fillId="33" borderId="36" xfId="60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33" borderId="10" xfId="44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49" fontId="0" fillId="33" borderId="10" xfId="44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5" xfId="44" applyNumberFormat="1" applyFont="1" applyFill="1" applyBorder="1" applyAlignment="1" applyProtection="1">
      <alignment vertical="center" wrapText="1"/>
      <protection/>
    </xf>
    <xf numFmtId="0" fontId="0" fillId="33" borderId="2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49" fontId="0" fillId="33" borderId="15" xfId="44" applyNumberFormat="1" applyFont="1" applyFill="1" applyBorder="1" applyAlignment="1" applyProtection="1">
      <alignment wrapText="1"/>
      <protection/>
    </xf>
    <xf numFmtId="170" fontId="0" fillId="33" borderId="38" xfId="60" applyFont="1" applyFill="1" applyBorder="1" applyAlignment="1">
      <alignment vertical="center"/>
    </xf>
    <xf numFmtId="170" fontId="0" fillId="33" borderId="10" xfId="44" applyNumberFormat="1" applyFont="1" applyFill="1" applyBorder="1" applyAlignment="1" applyProtection="1">
      <alignment horizontal="center"/>
      <protection/>
    </xf>
    <xf numFmtId="170" fontId="0" fillId="33" borderId="31" xfId="6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horizontal="left" wrapText="1"/>
    </xf>
    <xf numFmtId="49" fontId="0" fillId="33" borderId="41" xfId="0" applyNumberFormat="1" applyFont="1" applyFill="1" applyBorder="1" applyAlignment="1">
      <alignment horizontal="left" wrapText="1"/>
    </xf>
    <xf numFmtId="170" fontId="0" fillId="33" borderId="41" xfId="44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29" xfId="44" applyFont="1" applyFill="1" applyBorder="1" applyAlignment="1" applyProtection="1">
      <alignment vertical="center" wrapText="1"/>
      <protection/>
    </xf>
    <xf numFmtId="49" fontId="0" fillId="33" borderId="39" xfId="44" applyNumberFormat="1" applyFont="1" applyFill="1" applyBorder="1" applyAlignment="1" applyProtection="1">
      <alignment vertical="center" wrapText="1"/>
      <protection/>
    </xf>
    <xf numFmtId="0" fontId="0" fillId="33" borderId="33" xfId="0" applyFont="1" applyFill="1" applyBorder="1" applyAlignment="1">
      <alignment horizontal="center" wrapText="1"/>
    </xf>
    <xf numFmtId="0" fontId="0" fillId="33" borderId="33" xfId="44" applyFont="1" applyFill="1" applyBorder="1" applyAlignment="1" applyProtection="1">
      <alignment vertical="center" wrapText="1"/>
      <protection/>
    </xf>
    <xf numFmtId="49" fontId="0" fillId="33" borderId="33" xfId="44" applyNumberFormat="1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>
      <alignment horizontal="center"/>
    </xf>
    <xf numFmtId="170" fontId="0" fillId="33" borderId="36" xfId="60" applyFont="1" applyFill="1" applyBorder="1" applyAlignment="1">
      <alignment/>
    </xf>
    <xf numFmtId="0" fontId="7" fillId="33" borderId="19" xfId="0" applyFont="1" applyFill="1" applyBorder="1" applyAlignment="1">
      <alignment wrapText="1"/>
    </xf>
    <xf numFmtId="0" fontId="0" fillId="33" borderId="15" xfId="44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wrapText="1"/>
    </xf>
    <xf numFmtId="170" fontId="0" fillId="33" borderId="25" xfId="44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 horizontal="center"/>
    </xf>
    <xf numFmtId="170" fontId="0" fillId="33" borderId="42" xfId="60" applyFont="1" applyFill="1" applyBorder="1" applyAlignment="1">
      <alignment/>
    </xf>
    <xf numFmtId="0" fontId="0" fillId="33" borderId="3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vertical="top" wrapText="1"/>
    </xf>
    <xf numFmtId="49" fontId="0" fillId="33" borderId="25" xfId="0" applyNumberFormat="1" applyFont="1" applyFill="1" applyBorder="1" applyAlignment="1">
      <alignment vertical="top" wrapText="1"/>
    </xf>
    <xf numFmtId="0" fontId="0" fillId="33" borderId="25" xfId="0" applyFont="1" applyFill="1" applyBorder="1" applyAlignment="1">
      <alignment horizontal="center" vertical="top"/>
    </xf>
    <xf numFmtId="170" fontId="0" fillId="33" borderId="42" xfId="6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49" fontId="0" fillId="33" borderId="29" xfId="44" applyNumberFormat="1" applyFont="1" applyFill="1" applyBorder="1" applyAlignment="1" applyProtection="1">
      <alignment vertical="top" wrapText="1"/>
      <protection/>
    </xf>
    <xf numFmtId="170" fontId="0" fillId="33" borderId="29" xfId="44" applyNumberFormat="1" applyFont="1" applyFill="1" applyBorder="1" applyAlignment="1" applyProtection="1">
      <alignment horizontal="center" vertical="top"/>
      <protection/>
    </xf>
    <xf numFmtId="0" fontId="0" fillId="33" borderId="29" xfId="0" applyFont="1" applyFill="1" applyBorder="1" applyAlignment="1">
      <alignment horizontal="center" vertical="top"/>
    </xf>
    <xf numFmtId="170" fontId="0" fillId="33" borderId="30" xfId="60" applyFont="1" applyFill="1" applyBorder="1" applyAlignment="1">
      <alignment vertical="top"/>
    </xf>
    <xf numFmtId="0" fontId="0" fillId="33" borderId="33" xfId="0" applyFont="1" applyFill="1" applyBorder="1" applyAlignment="1">
      <alignment vertical="top" wrapText="1"/>
    </xf>
    <xf numFmtId="49" fontId="0" fillId="33" borderId="33" xfId="0" applyNumberFormat="1" applyFont="1" applyFill="1" applyBorder="1" applyAlignment="1">
      <alignment vertical="top" wrapText="1"/>
    </xf>
    <xf numFmtId="170" fontId="0" fillId="33" borderId="33" xfId="44" applyNumberFormat="1" applyFont="1" applyFill="1" applyBorder="1" applyAlignment="1" applyProtection="1">
      <alignment horizontal="center" vertical="top"/>
      <protection/>
    </xf>
    <xf numFmtId="0" fontId="0" fillId="33" borderId="33" xfId="0" applyFont="1" applyFill="1" applyBorder="1" applyAlignment="1">
      <alignment horizontal="center" vertical="top"/>
    </xf>
    <xf numFmtId="170" fontId="0" fillId="33" borderId="32" xfId="60" applyFont="1" applyFill="1" applyBorder="1" applyAlignment="1">
      <alignment vertical="top"/>
    </xf>
    <xf numFmtId="0" fontId="0" fillId="33" borderId="25" xfId="0" applyFont="1" applyFill="1" applyBorder="1" applyAlignment="1">
      <alignment vertical="top" wrapText="1"/>
    </xf>
    <xf numFmtId="0" fontId="0" fillId="33" borderId="10" xfId="44" applyFont="1" applyFill="1" applyBorder="1" applyAlignment="1" applyProtection="1">
      <alignment wrapText="1"/>
      <protection/>
    </xf>
    <xf numFmtId="49" fontId="0" fillId="33" borderId="29" xfId="0" applyNumberFormat="1" applyFont="1" applyFill="1" applyBorder="1" applyAlignment="1">
      <alignment vertical="center" wrapText="1"/>
    </xf>
    <xf numFmtId="49" fontId="0" fillId="33" borderId="29" xfId="0" applyNumberFormat="1" applyFont="1" applyFill="1" applyBorder="1" applyAlignment="1">
      <alignment wrapText="1"/>
    </xf>
    <xf numFmtId="170" fontId="0" fillId="33" borderId="29" xfId="44" applyNumberFormat="1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>
      <alignment horizontal="center"/>
    </xf>
    <xf numFmtId="170" fontId="0" fillId="33" borderId="30" xfId="6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5" xfId="0" applyNumberFormat="1" applyFont="1" applyFill="1" applyBorder="1" applyAlignment="1">
      <alignment vertical="center" wrapText="1"/>
    </xf>
    <xf numFmtId="170" fontId="0" fillId="33" borderId="29" xfId="44" applyNumberFormat="1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>
      <alignment horizontal="right" wrapText="1"/>
    </xf>
    <xf numFmtId="0" fontId="4" fillId="33" borderId="44" xfId="0" applyFont="1" applyFill="1" applyBorder="1" applyAlignment="1">
      <alignment horizontal="center" vertical="center"/>
    </xf>
    <xf numFmtId="169" fontId="4" fillId="33" borderId="4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top"/>
    </xf>
    <xf numFmtId="170" fontId="0" fillId="33" borderId="3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vertical="top" wrapText="1"/>
    </xf>
    <xf numFmtId="170" fontId="0" fillId="33" borderId="10" xfId="44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>
      <alignment horizontal="center" vertical="top"/>
    </xf>
    <xf numFmtId="170" fontId="0" fillId="33" borderId="31" xfId="60" applyFont="1" applyFill="1" applyBorder="1" applyAlignment="1">
      <alignment vertical="top"/>
    </xf>
    <xf numFmtId="0" fontId="0" fillId="33" borderId="41" xfId="0" applyFont="1" applyFill="1" applyBorder="1" applyAlignment="1">
      <alignment horizontal="center" vertical="top" wrapText="1"/>
    </xf>
    <xf numFmtId="170" fontId="0" fillId="33" borderId="25" xfId="44" applyNumberFormat="1" applyFont="1" applyFill="1" applyBorder="1" applyAlignment="1" applyProtection="1">
      <alignment horizontal="center" vertical="top"/>
      <protection/>
    </xf>
    <xf numFmtId="0" fontId="0" fillId="33" borderId="34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vertical="top" wrapText="1"/>
    </xf>
    <xf numFmtId="49" fontId="0" fillId="33" borderId="39" xfId="0" applyNumberFormat="1" applyFont="1" applyFill="1" applyBorder="1" applyAlignment="1">
      <alignment vertical="top" wrapText="1"/>
    </xf>
    <xf numFmtId="170" fontId="0" fillId="33" borderId="39" xfId="44" applyNumberFormat="1" applyFont="1" applyFill="1" applyBorder="1" applyAlignment="1" applyProtection="1">
      <alignment horizontal="center" vertical="top"/>
      <protection/>
    </xf>
    <xf numFmtId="0" fontId="0" fillId="33" borderId="39" xfId="0" applyFont="1" applyFill="1" applyBorder="1" applyAlignment="1">
      <alignment horizontal="center" vertical="top"/>
    </xf>
    <xf numFmtId="170" fontId="0" fillId="33" borderId="36" xfId="60" applyFont="1" applyFill="1" applyBorder="1" applyAlignment="1">
      <alignment vertical="top"/>
    </xf>
    <xf numFmtId="0" fontId="0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wrapText="1"/>
    </xf>
    <xf numFmtId="49" fontId="0" fillId="33" borderId="23" xfId="0" applyNumberFormat="1" applyFont="1" applyFill="1" applyBorder="1" applyAlignment="1">
      <alignment wrapText="1"/>
    </xf>
    <xf numFmtId="170" fontId="0" fillId="33" borderId="23" xfId="44" applyNumberFormat="1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170" fontId="0" fillId="33" borderId="28" xfId="60" applyFont="1" applyFill="1" applyBorder="1" applyAlignment="1">
      <alignment vertical="center"/>
    </xf>
    <xf numFmtId="0" fontId="0" fillId="33" borderId="25" xfId="44" applyFont="1" applyFill="1" applyBorder="1" applyAlignment="1" applyProtection="1">
      <alignment vertical="center" wrapText="1"/>
      <protection/>
    </xf>
    <xf numFmtId="49" fontId="0" fillId="33" borderId="41" xfId="44" applyNumberFormat="1" applyFont="1" applyFill="1" applyBorder="1" applyAlignment="1" applyProtection="1">
      <alignment wrapText="1"/>
      <protection/>
    </xf>
    <xf numFmtId="170" fontId="0" fillId="33" borderId="25" xfId="44" applyNumberFormat="1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>
      <alignment horizontal="center"/>
    </xf>
    <xf numFmtId="170" fontId="0" fillId="33" borderId="35" xfId="60" applyFont="1" applyFill="1" applyBorder="1" applyAlignment="1">
      <alignment/>
    </xf>
    <xf numFmtId="0" fontId="0" fillId="33" borderId="4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wrapText="1"/>
    </xf>
    <xf numFmtId="0" fontId="0" fillId="33" borderId="46" xfId="44" applyFont="1" applyFill="1" applyBorder="1" applyAlignment="1" applyProtection="1">
      <alignment vertical="center" wrapText="1"/>
      <protection/>
    </xf>
    <xf numFmtId="49" fontId="0" fillId="33" borderId="46" xfId="44" applyNumberFormat="1" applyFont="1" applyFill="1" applyBorder="1" applyAlignment="1" applyProtection="1">
      <alignment vertical="center" wrapText="1"/>
      <protection/>
    </xf>
    <xf numFmtId="170" fontId="0" fillId="33" borderId="46" xfId="44" applyNumberFormat="1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>
      <alignment horizontal="center" vertical="center"/>
    </xf>
    <xf numFmtId="170" fontId="0" fillId="33" borderId="47" xfId="60" applyFont="1" applyFill="1" applyBorder="1" applyAlignment="1">
      <alignment vertical="center"/>
    </xf>
    <xf numFmtId="0" fontId="4" fillId="33" borderId="48" xfId="0" applyFont="1" applyFill="1" applyBorder="1" applyAlignment="1">
      <alignment horizontal="center" vertical="top"/>
    </xf>
    <xf numFmtId="0" fontId="4" fillId="33" borderId="49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170" fontId="0" fillId="0" borderId="41" xfId="6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0" fontId="0" fillId="0" borderId="10" xfId="60" applyFont="1" applyFill="1" applyBorder="1" applyAlignment="1" applyProtection="1">
      <alignment horizontal="center" vertical="center"/>
      <protection locked="0"/>
    </xf>
    <xf numFmtId="170" fontId="0" fillId="0" borderId="10" xfId="6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70" fontId="0" fillId="0" borderId="33" xfId="6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170" fontId="0" fillId="0" borderId="41" xfId="6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170" fontId="0" fillId="0" borderId="39" xfId="6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70" fontId="0" fillId="0" borderId="15" xfId="6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170" fontId="0" fillId="0" borderId="15" xfId="6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170" fontId="0" fillId="0" borderId="46" xfId="60" applyFont="1" applyFill="1" applyBorder="1" applyAlignment="1" applyProtection="1">
      <alignment horizontal="center" vertical="center"/>
      <protection locked="0"/>
    </xf>
    <xf numFmtId="170" fontId="0" fillId="0" borderId="50" xfId="60" applyFont="1" applyFill="1" applyBorder="1" applyAlignment="1" applyProtection="1">
      <alignment horizontal="center" vertical="center"/>
      <protection locked="0"/>
    </xf>
    <xf numFmtId="170" fontId="0" fillId="0" borderId="50" xfId="6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70" fontId="0" fillId="0" borderId="29" xfId="6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170" fontId="0" fillId="0" borderId="29" xfId="6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70" fontId="0" fillId="0" borderId="10" xfId="60" applyFont="1" applyFill="1" applyBorder="1" applyAlignment="1" applyProtection="1">
      <alignment horizontal="left"/>
      <protection locked="0"/>
    </xf>
    <xf numFmtId="170" fontId="0" fillId="0" borderId="15" xfId="6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170" fontId="0" fillId="0" borderId="23" xfId="6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170" fontId="0" fillId="0" borderId="25" xfId="6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 vertical="top"/>
      <protection locked="0"/>
    </xf>
    <xf numFmtId="170" fontId="0" fillId="0" borderId="29" xfId="6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170" fontId="0" fillId="0" borderId="10" xfId="60" applyFont="1" applyFill="1" applyBorder="1" applyAlignment="1" applyProtection="1">
      <alignment vertical="top"/>
      <protection locked="0"/>
    </xf>
    <xf numFmtId="0" fontId="0" fillId="0" borderId="39" xfId="0" applyFont="1" applyFill="1" applyBorder="1" applyAlignment="1" applyProtection="1">
      <alignment horizontal="center" vertical="top"/>
      <protection locked="0"/>
    </xf>
    <xf numFmtId="170" fontId="0" fillId="0" borderId="39" xfId="60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 applyProtection="1">
      <alignment horizontal="center" vertical="top"/>
      <protection locked="0"/>
    </xf>
    <xf numFmtId="170" fontId="0" fillId="0" borderId="25" xfId="60" applyFont="1" applyFill="1" applyBorder="1" applyAlignment="1" applyProtection="1">
      <alignment horizontal="center" vertical="top"/>
      <protection locked="0"/>
    </xf>
    <xf numFmtId="0" fontId="0" fillId="0" borderId="33" xfId="0" applyFont="1" applyFill="1" applyBorder="1" applyAlignment="1" applyProtection="1">
      <alignment horizontal="center" vertical="top"/>
      <protection locked="0"/>
    </xf>
    <xf numFmtId="170" fontId="0" fillId="0" borderId="33" xfId="60" applyFont="1" applyFill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7" fillId="34" borderId="51" xfId="0" applyFont="1" applyFill="1" applyBorder="1" applyAlignment="1" applyProtection="1">
      <alignment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6"/>
  <sheetViews>
    <sheetView tabSelected="1" zoomScale="110" zoomScaleNormal="110" workbookViewId="0" topLeftCell="A1">
      <selection activeCell="B2" sqref="B2:D4"/>
    </sheetView>
  </sheetViews>
  <sheetFormatPr defaultColWidth="8.8515625" defaultRowHeight="12.75"/>
  <cols>
    <col min="1" max="1" width="4.7109375" style="0" customWidth="1"/>
    <col min="2" max="2" width="4.28125" style="0" customWidth="1"/>
    <col min="3" max="3" width="5.7109375" style="0" customWidth="1"/>
    <col min="4" max="4" width="92.00390625" style="0" customWidth="1"/>
    <col min="5" max="5" width="18.28125" style="0" customWidth="1"/>
    <col min="6" max="6" width="8.00390625" style="0" customWidth="1"/>
    <col min="7" max="7" width="13.28125" style="0" customWidth="1"/>
    <col min="8" max="8" width="15.421875" style="0" customWidth="1"/>
    <col min="9" max="9" width="17.421875" style="0" customWidth="1"/>
    <col min="10" max="10" width="12.7109375" style="0" customWidth="1"/>
  </cols>
  <sheetData>
    <row r="1" spans="2:10" ht="15.75" customHeight="1">
      <c r="B1" s="18" t="s">
        <v>58</v>
      </c>
      <c r="C1" s="19"/>
      <c r="D1" s="19"/>
      <c r="E1" s="162" t="s">
        <v>59</v>
      </c>
      <c r="F1" s="162"/>
      <c r="G1" s="162"/>
      <c r="H1" s="162"/>
      <c r="I1" s="162"/>
      <c r="J1" s="163"/>
    </row>
    <row r="2" spans="2:10" ht="18.75" customHeight="1">
      <c r="B2" s="208"/>
      <c r="C2" s="209"/>
      <c r="D2" s="209"/>
      <c r="E2" s="206"/>
      <c r="F2" s="206"/>
      <c r="G2" s="206"/>
      <c r="H2" s="206"/>
      <c r="I2" s="206"/>
      <c r="J2" s="207"/>
    </row>
    <row r="3" spans="2:10" ht="12.75">
      <c r="B3" s="208"/>
      <c r="C3" s="209"/>
      <c r="D3" s="209"/>
      <c r="E3" s="164" t="s">
        <v>60</v>
      </c>
      <c r="F3" s="164"/>
      <c r="G3" s="164"/>
      <c r="H3" s="164"/>
      <c r="I3" s="164"/>
      <c r="J3" s="165"/>
    </row>
    <row r="4" spans="2:10" ht="27" customHeight="1" thickBot="1">
      <c r="B4" s="210"/>
      <c r="C4" s="211"/>
      <c r="D4" s="211"/>
      <c r="E4" s="212"/>
      <c r="F4" s="212"/>
      <c r="G4" s="212"/>
      <c r="H4" s="212"/>
      <c r="I4" s="212"/>
      <c r="J4" s="213"/>
    </row>
    <row r="5" spans="2:10" ht="27.75" customHeight="1" thickBot="1">
      <c r="B5" s="16" t="s">
        <v>34</v>
      </c>
      <c r="C5" s="17" t="s">
        <v>49</v>
      </c>
      <c r="D5" s="17" t="s">
        <v>38</v>
      </c>
      <c r="E5" s="17" t="s">
        <v>50</v>
      </c>
      <c r="F5" s="22" t="s">
        <v>35</v>
      </c>
      <c r="G5" s="22" t="s">
        <v>40</v>
      </c>
      <c r="H5" s="22" t="s">
        <v>41</v>
      </c>
      <c r="I5" s="22" t="s">
        <v>36</v>
      </c>
      <c r="J5" s="23" t="s">
        <v>37</v>
      </c>
    </row>
    <row r="6" spans="2:11" ht="12.75">
      <c r="B6" s="60" t="s">
        <v>0</v>
      </c>
      <c r="C6" s="61" t="s">
        <v>42</v>
      </c>
      <c r="D6" s="62" t="s">
        <v>340</v>
      </c>
      <c r="E6" s="63" t="s">
        <v>100</v>
      </c>
      <c r="F6" s="64" t="s">
        <v>39</v>
      </c>
      <c r="G6" s="65">
        <v>3</v>
      </c>
      <c r="H6" s="166"/>
      <c r="I6" s="167"/>
      <c r="J6" s="40">
        <f>ROUND(H6*I6,2)</f>
        <v>0</v>
      </c>
      <c r="K6" s="43"/>
    </row>
    <row r="7" spans="2:11" ht="12.75">
      <c r="B7" s="14" t="s">
        <v>1</v>
      </c>
      <c r="C7" s="66" t="s">
        <v>42</v>
      </c>
      <c r="D7" s="45" t="s">
        <v>102</v>
      </c>
      <c r="E7" s="47" t="s">
        <v>101</v>
      </c>
      <c r="F7" s="27" t="s">
        <v>39</v>
      </c>
      <c r="G7" s="2">
        <v>20</v>
      </c>
      <c r="H7" s="168"/>
      <c r="I7" s="169"/>
      <c r="J7" s="28">
        <f aca="true" t="shared" si="0" ref="J7:J109">H7*I7</f>
        <v>0</v>
      </c>
      <c r="K7" s="43"/>
    </row>
    <row r="8" spans="2:10" ht="12.75">
      <c r="B8" s="15" t="s">
        <v>2</v>
      </c>
      <c r="C8" s="66" t="s">
        <v>42</v>
      </c>
      <c r="D8" s="44" t="s">
        <v>104</v>
      </c>
      <c r="E8" s="46" t="s">
        <v>103</v>
      </c>
      <c r="F8" s="27" t="s">
        <v>39</v>
      </c>
      <c r="G8" s="2">
        <v>10</v>
      </c>
      <c r="H8" s="168"/>
      <c r="I8" s="169"/>
      <c r="J8" s="28">
        <f t="shared" si="0"/>
        <v>0</v>
      </c>
    </row>
    <row r="9" spans="2:10" ht="12.75">
      <c r="B9" s="15" t="s">
        <v>3</v>
      </c>
      <c r="C9" s="66" t="s">
        <v>42</v>
      </c>
      <c r="D9" s="44" t="s">
        <v>128</v>
      </c>
      <c r="E9" s="47" t="s">
        <v>129</v>
      </c>
      <c r="F9" s="27" t="s">
        <v>39</v>
      </c>
      <c r="G9" s="2">
        <v>2</v>
      </c>
      <c r="H9" s="168"/>
      <c r="I9" s="170"/>
      <c r="J9" s="41">
        <f t="shared" si="0"/>
        <v>0</v>
      </c>
    </row>
    <row r="10" spans="2:10" ht="13.5" thickBot="1">
      <c r="B10" s="34" t="s">
        <v>4</v>
      </c>
      <c r="C10" s="69" t="s">
        <v>42</v>
      </c>
      <c r="D10" s="70" t="s">
        <v>107</v>
      </c>
      <c r="E10" s="71" t="s">
        <v>108</v>
      </c>
      <c r="F10" s="35" t="s">
        <v>39</v>
      </c>
      <c r="G10" s="36">
        <v>2</v>
      </c>
      <c r="H10" s="171"/>
      <c r="I10" s="172"/>
      <c r="J10" s="37">
        <f t="shared" si="0"/>
        <v>0</v>
      </c>
    </row>
    <row r="11" spans="2:10" ht="12.75">
      <c r="B11" s="89" t="s">
        <v>5</v>
      </c>
      <c r="C11" s="127" t="s">
        <v>43</v>
      </c>
      <c r="D11" s="143" t="s">
        <v>109</v>
      </c>
      <c r="E11" s="144" t="s">
        <v>110</v>
      </c>
      <c r="F11" s="145" t="s">
        <v>39</v>
      </c>
      <c r="G11" s="146">
        <v>20</v>
      </c>
      <c r="H11" s="173"/>
      <c r="I11" s="174"/>
      <c r="J11" s="147">
        <f t="shared" si="0"/>
        <v>0</v>
      </c>
    </row>
    <row r="12" spans="2:10" ht="12.75">
      <c r="B12" s="14" t="s">
        <v>6</v>
      </c>
      <c r="C12" s="66" t="s">
        <v>43</v>
      </c>
      <c r="D12" s="44" t="s">
        <v>111</v>
      </c>
      <c r="E12" s="46" t="s">
        <v>112</v>
      </c>
      <c r="F12" s="27" t="s">
        <v>39</v>
      </c>
      <c r="G12" s="2">
        <v>30</v>
      </c>
      <c r="H12" s="168"/>
      <c r="I12" s="169"/>
      <c r="J12" s="28">
        <f t="shared" si="0"/>
        <v>0</v>
      </c>
    </row>
    <row r="13" spans="2:10" ht="12.75">
      <c r="B13" s="15" t="s">
        <v>7</v>
      </c>
      <c r="C13" s="58" t="s">
        <v>43</v>
      </c>
      <c r="D13" s="67" t="s">
        <v>113</v>
      </c>
      <c r="E13" s="68" t="s">
        <v>63</v>
      </c>
      <c r="F13" s="24" t="s">
        <v>39</v>
      </c>
      <c r="G13" s="59">
        <v>1</v>
      </c>
      <c r="H13" s="175"/>
      <c r="I13" s="176"/>
      <c r="J13" s="41">
        <f t="shared" si="0"/>
        <v>0</v>
      </c>
    </row>
    <row r="14" spans="2:10" ht="12.75">
      <c r="B14" s="38" t="s">
        <v>8</v>
      </c>
      <c r="C14" s="7" t="s">
        <v>43</v>
      </c>
      <c r="D14" s="44" t="s">
        <v>114</v>
      </c>
      <c r="E14" s="48" t="s">
        <v>116</v>
      </c>
      <c r="F14" s="27" t="s">
        <v>39</v>
      </c>
      <c r="G14" s="39">
        <v>10</v>
      </c>
      <c r="H14" s="177"/>
      <c r="I14" s="178"/>
      <c r="J14" s="28">
        <f t="shared" si="0"/>
        <v>0</v>
      </c>
    </row>
    <row r="15" spans="2:10" ht="12.75">
      <c r="B15" s="14" t="s">
        <v>9</v>
      </c>
      <c r="C15" s="7" t="s">
        <v>43</v>
      </c>
      <c r="D15" s="44" t="s">
        <v>117</v>
      </c>
      <c r="E15" s="48" t="s">
        <v>115</v>
      </c>
      <c r="F15" s="27" t="s">
        <v>39</v>
      </c>
      <c r="G15" s="39">
        <v>10</v>
      </c>
      <c r="H15" s="177"/>
      <c r="I15" s="178"/>
      <c r="J15" s="41">
        <f t="shared" si="0"/>
        <v>0</v>
      </c>
    </row>
    <row r="16" spans="2:10" ht="13.5" customHeight="1">
      <c r="B16" s="38" t="s">
        <v>10</v>
      </c>
      <c r="C16" s="7" t="s">
        <v>43</v>
      </c>
      <c r="D16" s="44" t="s">
        <v>118</v>
      </c>
      <c r="E16" s="48" t="s">
        <v>121</v>
      </c>
      <c r="F16" s="27" t="s">
        <v>39</v>
      </c>
      <c r="G16" s="39">
        <v>1</v>
      </c>
      <c r="H16" s="177"/>
      <c r="I16" s="178"/>
      <c r="J16" s="28">
        <f t="shared" si="0"/>
        <v>0</v>
      </c>
    </row>
    <row r="17" spans="2:10" ht="12.75">
      <c r="B17" s="14" t="s">
        <v>11</v>
      </c>
      <c r="C17" s="7" t="s">
        <v>43</v>
      </c>
      <c r="D17" s="44" t="s">
        <v>120</v>
      </c>
      <c r="E17" s="48" t="s">
        <v>119</v>
      </c>
      <c r="F17" s="27" t="s">
        <v>39</v>
      </c>
      <c r="G17" s="39">
        <v>10</v>
      </c>
      <c r="H17" s="177"/>
      <c r="I17" s="178"/>
      <c r="J17" s="41">
        <f t="shared" si="0"/>
        <v>0</v>
      </c>
    </row>
    <row r="18" spans="2:10" ht="12.75">
      <c r="B18" s="38" t="s">
        <v>12</v>
      </c>
      <c r="C18" s="7" t="s">
        <v>43</v>
      </c>
      <c r="D18" s="44" t="s">
        <v>122</v>
      </c>
      <c r="E18" s="48" t="s">
        <v>123</v>
      </c>
      <c r="F18" s="27" t="s">
        <v>39</v>
      </c>
      <c r="G18" s="39">
        <v>5</v>
      </c>
      <c r="H18" s="177"/>
      <c r="I18" s="178"/>
      <c r="J18" s="28">
        <f t="shared" si="0"/>
        <v>0</v>
      </c>
    </row>
    <row r="19" spans="2:10" ht="12.75">
      <c r="B19" s="14" t="s">
        <v>13</v>
      </c>
      <c r="C19" s="7" t="s">
        <v>43</v>
      </c>
      <c r="D19" s="44" t="s">
        <v>125</v>
      </c>
      <c r="E19" s="48" t="s">
        <v>124</v>
      </c>
      <c r="F19" s="27" t="s">
        <v>39</v>
      </c>
      <c r="G19" s="39">
        <v>5</v>
      </c>
      <c r="H19" s="177"/>
      <c r="I19" s="178"/>
      <c r="J19" s="41">
        <f t="shared" si="0"/>
        <v>0</v>
      </c>
    </row>
    <row r="20" spans="2:10" ht="12.75">
      <c r="B20" s="14" t="s">
        <v>14</v>
      </c>
      <c r="C20" s="7" t="s">
        <v>43</v>
      </c>
      <c r="D20" s="44" t="s">
        <v>126</v>
      </c>
      <c r="E20" s="48" t="s">
        <v>127</v>
      </c>
      <c r="F20" s="27" t="s">
        <v>39</v>
      </c>
      <c r="G20" s="39">
        <v>1</v>
      </c>
      <c r="H20" s="177"/>
      <c r="I20" s="178"/>
      <c r="J20" s="28">
        <f t="shared" si="0"/>
        <v>0</v>
      </c>
    </row>
    <row r="21" spans="2:10" ht="12.75">
      <c r="B21" s="49" t="s">
        <v>15</v>
      </c>
      <c r="C21" s="51" t="s">
        <v>43</v>
      </c>
      <c r="D21" s="44" t="s">
        <v>105</v>
      </c>
      <c r="E21" s="48" t="s">
        <v>106</v>
      </c>
      <c r="F21" s="27" t="s">
        <v>39</v>
      </c>
      <c r="G21" s="39">
        <v>2</v>
      </c>
      <c r="H21" s="177"/>
      <c r="I21" s="178"/>
      <c r="J21" s="28">
        <f t="shared" si="0"/>
        <v>0</v>
      </c>
    </row>
    <row r="22" spans="2:10" ht="12.75">
      <c r="B22" s="50" t="s">
        <v>16</v>
      </c>
      <c r="C22" s="51" t="s">
        <v>43</v>
      </c>
      <c r="D22" s="44" t="s">
        <v>130</v>
      </c>
      <c r="E22" s="48" t="s">
        <v>131</v>
      </c>
      <c r="F22" s="27" t="s">
        <v>39</v>
      </c>
      <c r="G22" s="39">
        <v>5</v>
      </c>
      <c r="H22" s="177"/>
      <c r="I22" s="178"/>
      <c r="J22" s="28">
        <f t="shared" si="0"/>
        <v>0</v>
      </c>
    </row>
    <row r="23" spans="2:10" ht="12.75">
      <c r="B23" s="49" t="s">
        <v>17</v>
      </c>
      <c r="C23" s="51" t="s">
        <v>43</v>
      </c>
      <c r="D23" s="44" t="s">
        <v>133</v>
      </c>
      <c r="E23" s="48" t="s">
        <v>132</v>
      </c>
      <c r="F23" s="27" t="s">
        <v>39</v>
      </c>
      <c r="G23" s="39">
        <v>10</v>
      </c>
      <c r="H23" s="177"/>
      <c r="I23" s="178"/>
      <c r="J23" s="28">
        <f t="shared" si="0"/>
        <v>0</v>
      </c>
    </row>
    <row r="24" spans="2:10" ht="12.75">
      <c r="B24" s="50" t="s">
        <v>18</v>
      </c>
      <c r="C24" s="51" t="s">
        <v>43</v>
      </c>
      <c r="D24" s="44" t="s">
        <v>134</v>
      </c>
      <c r="E24" s="48" t="s">
        <v>135</v>
      </c>
      <c r="F24" s="27" t="s">
        <v>39</v>
      </c>
      <c r="G24" s="39">
        <v>5</v>
      </c>
      <c r="H24" s="177"/>
      <c r="I24" s="178"/>
      <c r="J24" s="28">
        <f t="shared" si="0"/>
        <v>0</v>
      </c>
    </row>
    <row r="25" spans="2:10" ht="12.75">
      <c r="B25" s="49" t="s">
        <v>19</v>
      </c>
      <c r="C25" s="51" t="s">
        <v>43</v>
      </c>
      <c r="D25" s="44" t="s">
        <v>136</v>
      </c>
      <c r="E25" s="48" t="s">
        <v>137</v>
      </c>
      <c r="F25" s="27" t="s">
        <v>39</v>
      </c>
      <c r="G25" s="39">
        <v>10</v>
      </c>
      <c r="H25" s="177"/>
      <c r="I25" s="178"/>
      <c r="J25" s="28">
        <f t="shared" si="0"/>
        <v>0</v>
      </c>
    </row>
    <row r="26" spans="2:10" ht="12.75">
      <c r="B26" s="79" t="s">
        <v>20</v>
      </c>
      <c r="C26" s="76" t="s">
        <v>43</v>
      </c>
      <c r="D26" s="44" t="s">
        <v>138</v>
      </c>
      <c r="E26" s="53" t="s">
        <v>139</v>
      </c>
      <c r="F26" s="55" t="s">
        <v>39</v>
      </c>
      <c r="G26" s="72">
        <v>10</v>
      </c>
      <c r="H26" s="179"/>
      <c r="I26" s="180"/>
      <c r="J26" s="56">
        <f t="shared" si="0"/>
        <v>0</v>
      </c>
    </row>
    <row r="27" spans="2:10" ht="12.75">
      <c r="B27" s="49" t="s">
        <v>21</v>
      </c>
      <c r="C27" s="51" t="s">
        <v>43</v>
      </c>
      <c r="D27" s="44" t="s">
        <v>140</v>
      </c>
      <c r="E27" s="48" t="s">
        <v>141</v>
      </c>
      <c r="F27" s="27" t="s">
        <v>39</v>
      </c>
      <c r="G27" s="39">
        <v>5</v>
      </c>
      <c r="H27" s="177"/>
      <c r="I27" s="178"/>
      <c r="J27" s="28">
        <f t="shared" si="0"/>
        <v>0</v>
      </c>
    </row>
    <row r="28" spans="2:10" ht="12.75">
      <c r="B28" s="50" t="s">
        <v>22</v>
      </c>
      <c r="C28" s="51" t="s">
        <v>43</v>
      </c>
      <c r="D28" s="44" t="s">
        <v>143</v>
      </c>
      <c r="E28" s="48" t="s">
        <v>142</v>
      </c>
      <c r="F28" s="27" t="s">
        <v>39</v>
      </c>
      <c r="G28" s="39">
        <v>10</v>
      </c>
      <c r="H28" s="177"/>
      <c r="I28" s="178"/>
      <c r="J28" s="28">
        <f t="shared" si="0"/>
        <v>0</v>
      </c>
    </row>
    <row r="29" spans="2:10" ht="12.75">
      <c r="B29" s="49" t="s">
        <v>23</v>
      </c>
      <c r="C29" s="51" t="s">
        <v>43</v>
      </c>
      <c r="D29" s="44" t="s">
        <v>144</v>
      </c>
      <c r="E29" s="48" t="s">
        <v>145</v>
      </c>
      <c r="F29" s="27" t="s">
        <v>39</v>
      </c>
      <c r="G29" s="39">
        <v>5</v>
      </c>
      <c r="H29" s="177"/>
      <c r="I29" s="178"/>
      <c r="J29" s="28">
        <f t="shared" si="0"/>
        <v>0</v>
      </c>
    </row>
    <row r="30" spans="2:10" ht="12.75">
      <c r="B30" s="50" t="s">
        <v>24</v>
      </c>
      <c r="C30" s="51" t="s">
        <v>43</v>
      </c>
      <c r="D30" s="44" t="s">
        <v>147</v>
      </c>
      <c r="E30" s="53" t="s">
        <v>146</v>
      </c>
      <c r="F30" s="55" t="s">
        <v>39</v>
      </c>
      <c r="G30" s="39">
        <v>5</v>
      </c>
      <c r="H30" s="177"/>
      <c r="I30" s="178"/>
      <c r="J30" s="56">
        <f t="shared" si="0"/>
        <v>0</v>
      </c>
    </row>
    <row r="31" spans="2:10" ht="12.75">
      <c r="B31" s="49" t="s">
        <v>25</v>
      </c>
      <c r="C31" s="51" t="s">
        <v>43</v>
      </c>
      <c r="D31" s="44" t="s">
        <v>156</v>
      </c>
      <c r="E31" s="48" t="s">
        <v>157</v>
      </c>
      <c r="F31" s="27" t="s">
        <v>39</v>
      </c>
      <c r="G31" s="39">
        <v>5</v>
      </c>
      <c r="H31" s="177"/>
      <c r="I31" s="178"/>
      <c r="J31" s="28">
        <f t="shared" si="0"/>
        <v>0</v>
      </c>
    </row>
    <row r="32" spans="2:10" ht="12.75">
      <c r="B32" s="50" t="s">
        <v>26</v>
      </c>
      <c r="C32" s="7" t="s">
        <v>43</v>
      </c>
      <c r="D32" s="44" t="s">
        <v>150</v>
      </c>
      <c r="E32" s="48" t="s">
        <v>151</v>
      </c>
      <c r="F32" s="27" t="s">
        <v>39</v>
      </c>
      <c r="G32" s="39">
        <v>10</v>
      </c>
      <c r="H32" s="177"/>
      <c r="I32" s="178"/>
      <c r="J32" s="41">
        <f t="shared" si="0"/>
        <v>0</v>
      </c>
    </row>
    <row r="33" spans="2:10" ht="12.75">
      <c r="B33" s="49" t="s">
        <v>27</v>
      </c>
      <c r="C33" s="7" t="s">
        <v>43</v>
      </c>
      <c r="D33" s="44" t="s">
        <v>153</v>
      </c>
      <c r="E33" s="48" t="s">
        <v>152</v>
      </c>
      <c r="F33" s="27" t="s">
        <v>39</v>
      </c>
      <c r="G33" s="39">
        <v>30</v>
      </c>
      <c r="H33" s="177"/>
      <c r="I33" s="178"/>
      <c r="J33" s="28">
        <f t="shared" si="0"/>
        <v>0</v>
      </c>
    </row>
    <row r="34" spans="2:10" ht="12.75">
      <c r="B34" s="50" t="s">
        <v>28</v>
      </c>
      <c r="C34" s="7" t="s">
        <v>43</v>
      </c>
      <c r="D34" s="44" t="s">
        <v>154</v>
      </c>
      <c r="E34" s="48" t="s">
        <v>155</v>
      </c>
      <c r="F34" s="27" t="s">
        <v>39</v>
      </c>
      <c r="G34" s="39">
        <v>5</v>
      </c>
      <c r="H34" s="177"/>
      <c r="I34" s="178"/>
      <c r="J34" s="41">
        <f t="shared" si="0"/>
        <v>0</v>
      </c>
    </row>
    <row r="35" spans="2:10" ht="12.75">
      <c r="B35" s="49" t="s">
        <v>29</v>
      </c>
      <c r="C35" s="7" t="s">
        <v>43</v>
      </c>
      <c r="D35" s="44" t="s">
        <v>148</v>
      </c>
      <c r="E35" s="48" t="s">
        <v>149</v>
      </c>
      <c r="F35" s="27" t="s">
        <v>39</v>
      </c>
      <c r="G35" s="39">
        <v>5</v>
      </c>
      <c r="H35" s="177"/>
      <c r="I35" s="178"/>
      <c r="J35" s="28">
        <f t="shared" si="0"/>
        <v>0</v>
      </c>
    </row>
    <row r="36" spans="2:10" ht="12.75">
      <c r="B36" s="50" t="s">
        <v>30</v>
      </c>
      <c r="C36" s="7" t="s">
        <v>43</v>
      </c>
      <c r="D36" s="44" t="s">
        <v>175</v>
      </c>
      <c r="E36" s="48" t="s">
        <v>158</v>
      </c>
      <c r="F36" s="27" t="s">
        <v>39</v>
      </c>
      <c r="G36" s="39">
        <v>5</v>
      </c>
      <c r="H36" s="177"/>
      <c r="I36" s="178"/>
      <c r="J36" s="41">
        <f t="shared" si="0"/>
        <v>0</v>
      </c>
    </row>
    <row r="37" spans="2:10" ht="12.75">
      <c r="B37" s="50" t="s">
        <v>31</v>
      </c>
      <c r="C37" s="1" t="s">
        <v>43</v>
      </c>
      <c r="D37" s="44" t="s">
        <v>238</v>
      </c>
      <c r="E37" s="46" t="s">
        <v>239</v>
      </c>
      <c r="F37" s="27" t="s">
        <v>39</v>
      </c>
      <c r="G37" s="2">
        <v>5</v>
      </c>
      <c r="H37" s="168"/>
      <c r="I37" s="169"/>
      <c r="J37" s="28">
        <f t="shared" si="0"/>
        <v>0</v>
      </c>
    </row>
    <row r="38" spans="2:10" ht="13.5" thickBot="1">
      <c r="B38" s="148" t="s">
        <v>32</v>
      </c>
      <c r="C38" s="150" t="s">
        <v>43</v>
      </c>
      <c r="D38" s="151" t="s">
        <v>161</v>
      </c>
      <c r="E38" s="152" t="s">
        <v>162</v>
      </c>
      <c r="F38" s="153" t="s">
        <v>39</v>
      </c>
      <c r="G38" s="154">
        <v>5</v>
      </c>
      <c r="H38" s="181"/>
      <c r="I38" s="182"/>
      <c r="J38" s="155">
        <f t="shared" si="0"/>
        <v>0</v>
      </c>
    </row>
    <row r="39" spans="2:10" ht="12.75">
      <c r="B39" s="49" t="s">
        <v>33</v>
      </c>
      <c r="C39" s="58" t="s">
        <v>45</v>
      </c>
      <c r="D39" s="67" t="s">
        <v>163</v>
      </c>
      <c r="E39" s="68" t="s">
        <v>164</v>
      </c>
      <c r="F39" s="24" t="s">
        <v>39</v>
      </c>
      <c r="G39" s="59">
        <v>5</v>
      </c>
      <c r="H39" s="175"/>
      <c r="I39" s="176"/>
      <c r="J39" s="26">
        <f t="shared" si="0"/>
        <v>0</v>
      </c>
    </row>
    <row r="40" spans="2:10" ht="25.5">
      <c r="B40" s="79" t="s">
        <v>64</v>
      </c>
      <c r="C40" s="77" t="s">
        <v>45</v>
      </c>
      <c r="D40" s="44" t="s">
        <v>165</v>
      </c>
      <c r="E40" s="53" t="s">
        <v>166</v>
      </c>
      <c r="F40" s="55" t="s">
        <v>39</v>
      </c>
      <c r="G40" s="72">
        <v>10</v>
      </c>
      <c r="H40" s="179"/>
      <c r="I40" s="180"/>
      <c r="J40" s="73">
        <f t="shared" si="0"/>
        <v>0</v>
      </c>
    </row>
    <row r="41" spans="2:10" ht="12.75">
      <c r="B41" s="49" t="s">
        <v>65</v>
      </c>
      <c r="C41" s="7" t="s">
        <v>45</v>
      </c>
      <c r="D41" s="44" t="s">
        <v>167</v>
      </c>
      <c r="E41" s="48" t="s">
        <v>168</v>
      </c>
      <c r="F41" s="27" t="s">
        <v>39</v>
      </c>
      <c r="G41" s="39">
        <v>5</v>
      </c>
      <c r="H41" s="177"/>
      <c r="I41" s="178"/>
      <c r="J41" s="28">
        <f t="shared" si="0"/>
        <v>0</v>
      </c>
    </row>
    <row r="42" spans="2:10" ht="12.75">
      <c r="B42" s="50" t="s">
        <v>66</v>
      </c>
      <c r="C42" s="77" t="s">
        <v>45</v>
      </c>
      <c r="D42" s="44" t="s">
        <v>169</v>
      </c>
      <c r="E42" s="48" t="s">
        <v>170</v>
      </c>
      <c r="F42" s="27" t="s">
        <v>39</v>
      </c>
      <c r="G42" s="39">
        <v>5</v>
      </c>
      <c r="H42" s="177"/>
      <c r="I42" s="183"/>
      <c r="J42" s="28">
        <f t="shared" si="0"/>
        <v>0</v>
      </c>
    </row>
    <row r="43" spans="2:10" ht="12.75">
      <c r="B43" s="52" t="s">
        <v>67</v>
      </c>
      <c r="C43" s="7" t="s">
        <v>45</v>
      </c>
      <c r="D43" s="44" t="s">
        <v>172</v>
      </c>
      <c r="E43" s="48" t="s">
        <v>171</v>
      </c>
      <c r="F43" s="27" t="s">
        <v>39</v>
      </c>
      <c r="G43" s="39">
        <v>5</v>
      </c>
      <c r="H43" s="177"/>
      <c r="I43" s="183"/>
      <c r="J43" s="28">
        <f t="shared" si="0"/>
        <v>0</v>
      </c>
    </row>
    <row r="44" spans="2:10" ht="12.75">
      <c r="B44" s="52" t="s">
        <v>68</v>
      </c>
      <c r="C44" s="77" t="s">
        <v>45</v>
      </c>
      <c r="D44" s="44" t="s">
        <v>174</v>
      </c>
      <c r="E44" s="48" t="s">
        <v>173</v>
      </c>
      <c r="F44" s="27" t="s">
        <v>39</v>
      </c>
      <c r="G44" s="39">
        <v>5</v>
      </c>
      <c r="H44" s="177"/>
      <c r="I44" s="183"/>
      <c r="J44" s="28">
        <f t="shared" si="0"/>
        <v>0</v>
      </c>
    </row>
    <row r="45" spans="2:10" ht="12.75">
      <c r="B45" s="52" t="s">
        <v>69</v>
      </c>
      <c r="C45" s="7" t="s">
        <v>45</v>
      </c>
      <c r="D45" s="44" t="s">
        <v>176</v>
      </c>
      <c r="E45" s="48" t="s">
        <v>177</v>
      </c>
      <c r="F45" s="27" t="s">
        <v>39</v>
      </c>
      <c r="G45" s="39">
        <v>5</v>
      </c>
      <c r="H45" s="177"/>
      <c r="I45" s="183"/>
      <c r="J45" s="28">
        <f t="shared" si="0"/>
        <v>0</v>
      </c>
    </row>
    <row r="46" spans="2:10" ht="12.75">
      <c r="B46" s="52" t="s">
        <v>70</v>
      </c>
      <c r="C46" s="77" t="s">
        <v>45</v>
      </c>
      <c r="D46" s="75" t="s">
        <v>179</v>
      </c>
      <c r="E46" s="48" t="s">
        <v>178</v>
      </c>
      <c r="F46" s="27" t="s">
        <v>39</v>
      </c>
      <c r="G46" s="39">
        <v>5</v>
      </c>
      <c r="H46" s="177"/>
      <c r="I46" s="183"/>
      <c r="J46" s="28">
        <f t="shared" si="0"/>
        <v>0</v>
      </c>
    </row>
    <row r="47" spans="2:10" ht="12.75">
      <c r="B47" s="52" t="s">
        <v>72</v>
      </c>
      <c r="C47" s="7" t="s">
        <v>45</v>
      </c>
      <c r="D47" s="75" t="s">
        <v>180</v>
      </c>
      <c r="E47" s="48" t="s">
        <v>181</v>
      </c>
      <c r="F47" s="27" t="s">
        <v>39</v>
      </c>
      <c r="G47" s="39">
        <v>10</v>
      </c>
      <c r="H47" s="177"/>
      <c r="I47" s="183"/>
      <c r="J47" s="28">
        <f t="shared" si="0"/>
        <v>0</v>
      </c>
    </row>
    <row r="48" spans="2:10" ht="12.75">
      <c r="B48" s="52" t="s">
        <v>71</v>
      </c>
      <c r="C48" s="77" t="s">
        <v>45</v>
      </c>
      <c r="D48" s="75" t="s">
        <v>182</v>
      </c>
      <c r="E48" s="48" t="s">
        <v>183</v>
      </c>
      <c r="F48" s="27" t="s">
        <v>39</v>
      </c>
      <c r="G48" s="39">
        <v>5</v>
      </c>
      <c r="H48" s="177"/>
      <c r="I48" s="183"/>
      <c r="J48" s="28">
        <f t="shared" si="0"/>
        <v>0</v>
      </c>
    </row>
    <row r="49" spans="2:10" ht="12.75">
      <c r="B49" s="52" t="s">
        <v>73</v>
      </c>
      <c r="C49" s="7" t="s">
        <v>45</v>
      </c>
      <c r="D49" s="75" t="s">
        <v>184</v>
      </c>
      <c r="E49" s="48" t="s">
        <v>185</v>
      </c>
      <c r="F49" s="27" t="s">
        <v>39</v>
      </c>
      <c r="G49" s="39">
        <v>10</v>
      </c>
      <c r="H49" s="177"/>
      <c r="I49" s="183"/>
      <c r="J49" s="28">
        <f t="shared" si="0"/>
        <v>0</v>
      </c>
    </row>
    <row r="50" spans="2:10" ht="12.75">
      <c r="B50" s="52" t="s">
        <v>74</v>
      </c>
      <c r="C50" s="77" t="s">
        <v>45</v>
      </c>
      <c r="D50" s="75" t="s">
        <v>186</v>
      </c>
      <c r="E50" s="48" t="s">
        <v>187</v>
      </c>
      <c r="F50" s="27" t="s">
        <v>39</v>
      </c>
      <c r="G50" s="39">
        <v>5</v>
      </c>
      <c r="H50" s="177"/>
      <c r="I50" s="183"/>
      <c r="J50" s="28">
        <f t="shared" si="0"/>
        <v>0</v>
      </c>
    </row>
    <row r="51" spans="2:10" ht="12.75">
      <c r="B51" s="52" t="s">
        <v>75</v>
      </c>
      <c r="C51" s="7" t="s">
        <v>45</v>
      </c>
      <c r="D51" s="75" t="s">
        <v>188</v>
      </c>
      <c r="E51" s="48" t="s">
        <v>189</v>
      </c>
      <c r="F51" s="27" t="s">
        <v>39</v>
      </c>
      <c r="G51" s="39">
        <v>5</v>
      </c>
      <c r="H51" s="177"/>
      <c r="I51" s="183"/>
      <c r="J51" s="28">
        <f t="shared" si="0"/>
        <v>0</v>
      </c>
    </row>
    <row r="52" spans="2:10" ht="12.75">
      <c r="B52" s="52" t="s">
        <v>76</v>
      </c>
      <c r="C52" s="77" t="s">
        <v>45</v>
      </c>
      <c r="D52" s="75" t="s">
        <v>190</v>
      </c>
      <c r="E52" s="48" t="s">
        <v>191</v>
      </c>
      <c r="F52" s="27" t="s">
        <v>39</v>
      </c>
      <c r="G52" s="39">
        <v>5</v>
      </c>
      <c r="H52" s="177"/>
      <c r="I52" s="183"/>
      <c r="J52" s="28">
        <f t="shared" si="0"/>
        <v>0</v>
      </c>
    </row>
    <row r="53" spans="2:10" ht="12.75">
      <c r="B53" s="52" t="s">
        <v>77</v>
      </c>
      <c r="C53" s="7" t="s">
        <v>45</v>
      </c>
      <c r="D53" s="75" t="s">
        <v>192</v>
      </c>
      <c r="E53" s="48" t="s">
        <v>193</v>
      </c>
      <c r="F53" s="27" t="s">
        <v>39</v>
      </c>
      <c r="G53" s="39">
        <v>5</v>
      </c>
      <c r="H53" s="177"/>
      <c r="I53" s="183"/>
      <c r="J53" s="28">
        <f t="shared" si="0"/>
        <v>0</v>
      </c>
    </row>
    <row r="54" spans="2:10" ht="12.75">
      <c r="B54" s="52" t="s">
        <v>78</v>
      </c>
      <c r="C54" s="77" t="s">
        <v>45</v>
      </c>
      <c r="D54" s="75" t="s">
        <v>195</v>
      </c>
      <c r="E54" s="48" t="s">
        <v>194</v>
      </c>
      <c r="F54" s="27" t="s">
        <v>39</v>
      </c>
      <c r="G54" s="39">
        <v>10</v>
      </c>
      <c r="H54" s="177"/>
      <c r="I54" s="183"/>
      <c r="J54" s="28">
        <f t="shared" si="0"/>
        <v>0</v>
      </c>
    </row>
    <row r="55" spans="2:10" ht="12.75">
      <c r="B55" s="52" t="s">
        <v>79</v>
      </c>
      <c r="C55" s="7" t="s">
        <v>45</v>
      </c>
      <c r="D55" s="75" t="s">
        <v>196</v>
      </c>
      <c r="E55" s="48" t="s">
        <v>197</v>
      </c>
      <c r="F55" s="27" t="s">
        <v>39</v>
      </c>
      <c r="G55" s="39">
        <v>5</v>
      </c>
      <c r="H55" s="177"/>
      <c r="I55" s="183"/>
      <c r="J55" s="28">
        <f t="shared" si="0"/>
        <v>0</v>
      </c>
    </row>
    <row r="56" spans="2:10" ht="12.75">
      <c r="B56" s="52" t="s">
        <v>80</v>
      </c>
      <c r="C56" s="77" t="s">
        <v>45</v>
      </c>
      <c r="D56" s="75" t="s">
        <v>214</v>
      </c>
      <c r="E56" s="48" t="s">
        <v>198</v>
      </c>
      <c r="F56" s="27" t="s">
        <v>39</v>
      </c>
      <c r="G56" s="39">
        <v>5</v>
      </c>
      <c r="H56" s="177"/>
      <c r="I56" s="183"/>
      <c r="J56" s="28">
        <f t="shared" si="0"/>
        <v>0</v>
      </c>
    </row>
    <row r="57" spans="2:10" ht="12.75">
      <c r="B57" s="52" t="s">
        <v>81</v>
      </c>
      <c r="C57" s="7" t="s">
        <v>45</v>
      </c>
      <c r="D57" s="75" t="s">
        <v>216</v>
      </c>
      <c r="E57" s="48" t="s">
        <v>215</v>
      </c>
      <c r="F57" s="27" t="s">
        <v>39</v>
      </c>
      <c r="G57" s="39">
        <v>5</v>
      </c>
      <c r="H57" s="177"/>
      <c r="I57" s="183"/>
      <c r="J57" s="28">
        <f t="shared" si="0"/>
        <v>0</v>
      </c>
    </row>
    <row r="58" spans="2:10" ht="12.75">
      <c r="B58" s="52" t="s">
        <v>82</v>
      </c>
      <c r="C58" s="77" t="s">
        <v>45</v>
      </c>
      <c r="D58" s="75" t="s">
        <v>217</v>
      </c>
      <c r="E58" s="48" t="s">
        <v>218</v>
      </c>
      <c r="F58" s="27" t="s">
        <v>39</v>
      </c>
      <c r="G58" s="39">
        <v>5</v>
      </c>
      <c r="H58" s="177"/>
      <c r="I58" s="183"/>
      <c r="J58" s="28">
        <f t="shared" si="0"/>
        <v>0</v>
      </c>
    </row>
    <row r="59" spans="2:10" ht="12.75">
      <c r="B59" s="52" t="s">
        <v>83</v>
      </c>
      <c r="C59" s="7" t="s">
        <v>45</v>
      </c>
      <c r="D59" s="75" t="s">
        <v>219</v>
      </c>
      <c r="E59" s="48" t="s">
        <v>220</v>
      </c>
      <c r="F59" s="27" t="s">
        <v>39</v>
      </c>
      <c r="G59" s="39">
        <v>5</v>
      </c>
      <c r="H59" s="177"/>
      <c r="I59" s="183"/>
      <c r="J59" s="28">
        <f t="shared" si="0"/>
        <v>0</v>
      </c>
    </row>
    <row r="60" spans="2:10" ht="12.75">
      <c r="B60" s="52" t="s">
        <v>84</v>
      </c>
      <c r="C60" s="77" t="s">
        <v>45</v>
      </c>
      <c r="D60" s="75" t="s">
        <v>221</v>
      </c>
      <c r="E60" s="48" t="s">
        <v>222</v>
      </c>
      <c r="F60" s="27" t="s">
        <v>39</v>
      </c>
      <c r="G60" s="39">
        <v>5</v>
      </c>
      <c r="H60" s="177"/>
      <c r="I60" s="183"/>
      <c r="J60" s="28">
        <f t="shared" si="0"/>
        <v>0</v>
      </c>
    </row>
    <row r="61" spans="2:10" ht="12.75">
      <c r="B61" s="52" t="s">
        <v>85</v>
      </c>
      <c r="C61" s="7" t="s">
        <v>45</v>
      </c>
      <c r="D61" s="75" t="s">
        <v>285</v>
      </c>
      <c r="E61" s="53" t="s">
        <v>223</v>
      </c>
      <c r="F61" s="55" t="s">
        <v>39</v>
      </c>
      <c r="G61" s="72">
        <v>5</v>
      </c>
      <c r="H61" s="179"/>
      <c r="I61" s="184"/>
      <c r="J61" s="56">
        <f t="shared" si="0"/>
        <v>0</v>
      </c>
    </row>
    <row r="62" spans="2:10" ht="12.75">
      <c r="B62" s="52" t="s">
        <v>86</v>
      </c>
      <c r="C62" s="77" t="s">
        <v>45</v>
      </c>
      <c r="D62" s="75" t="s">
        <v>224</v>
      </c>
      <c r="E62" s="48" t="s">
        <v>225</v>
      </c>
      <c r="F62" s="27" t="s">
        <v>39</v>
      </c>
      <c r="G62" s="39">
        <v>5</v>
      </c>
      <c r="H62" s="177"/>
      <c r="I62" s="183"/>
      <c r="J62" s="28">
        <f t="shared" si="0"/>
        <v>0</v>
      </c>
    </row>
    <row r="63" spans="2:10" ht="12.75">
      <c r="B63" s="52" t="s">
        <v>87</v>
      </c>
      <c r="C63" s="7" t="s">
        <v>45</v>
      </c>
      <c r="D63" s="75" t="s">
        <v>226</v>
      </c>
      <c r="E63" s="48" t="s">
        <v>227</v>
      </c>
      <c r="F63" s="27" t="s">
        <v>39</v>
      </c>
      <c r="G63" s="39">
        <v>5</v>
      </c>
      <c r="H63" s="177"/>
      <c r="I63" s="183"/>
      <c r="J63" s="28">
        <f t="shared" si="0"/>
        <v>0</v>
      </c>
    </row>
    <row r="64" spans="2:10" ht="12.75">
      <c r="B64" s="52" t="s">
        <v>88</v>
      </c>
      <c r="C64" s="77" t="s">
        <v>45</v>
      </c>
      <c r="D64" s="75" t="s">
        <v>228</v>
      </c>
      <c r="E64" s="48" t="s">
        <v>229</v>
      </c>
      <c r="F64" s="27" t="s">
        <v>39</v>
      </c>
      <c r="G64" s="39">
        <v>5</v>
      </c>
      <c r="H64" s="177"/>
      <c r="I64" s="183"/>
      <c r="J64" s="28">
        <f t="shared" si="0"/>
        <v>0</v>
      </c>
    </row>
    <row r="65" spans="2:10" ht="12.75">
      <c r="B65" s="52" t="s">
        <v>89</v>
      </c>
      <c r="C65" s="7" t="s">
        <v>45</v>
      </c>
      <c r="D65" s="75" t="s">
        <v>230</v>
      </c>
      <c r="E65" s="48" t="s">
        <v>231</v>
      </c>
      <c r="F65" s="27" t="s">
        <v>39</v>
      </c>
      <c r="G65" s="39">
        <v>5</v>
      </c>
      <c r="H65" s="177"/>
      <c r="I65" s="183"/>
      <c r="J65" s="28">
        <f t="shared" si="0"/>
        <v>0</v>
      </c>
    </row>
    <row r="66" spans="2:10" ht="12.75">
      <c r="B66" s="52" t="s">
        <v>90</v>
      </c>
      <c r="C66" s="77" t="s">
        <v>45</v>
      </c>
      <c r="D66" s="75" t="s">
        <v>232</v>
      </c>
      <c r="E66" s="48" t="s">
        <v>233</v>
      </c>
      <c r="F66" s="27" t="s">
        <v>39</v>
      </c>
      <c r="G66" s="39">
        <v>5</v>
      </c>
      <c r="H66" s="177"/>
      <c r="I66" s="183"/>
      <c r="J66" s="28">
        <f t="shared" si="0"/>
        <v>0</v>
      </c>
    </row>
    <row r="67" spans="2:10" ht="12.75">
      <c r="B67" s="52" t="s">
        <v>91</v>
      </c>
      <c r="C67" s="7" t="s">
        <v>45</v>
      </c>
      <c r="D67" s="75" t="s">
        <v>234</v>
      </c>
      <c r="E67" s="48" t="s">
        <v>235</v>
      </c>
      <c r="F67" s="27" t="s">
        <v>39</v>
      </c>
      <c r="G67" s="39">
        <v>5</v>
      </c>
      <c r="H67" s="177"/>
      <c r="I67" s="183"/>
      <c r="J67" s="28">
        <f t="shared" si="0"/>
        <v>0</v>
      </c>
    </row>
    <row r="68" spans="2:10" ht="12.75">
      <c r="B68" s="52" t="s">
        <v>92</v>
      </c>
      <c r="C68" s="77" t="s">
        <v>45</v>
      </c>
      <c r="D68" s="75" t="s">
        <v>236</v>
      </c>
      <c r="E68" s="48" t="s">
        <v>237</v>
      </c>
      <c r="F68" s="27" t="s">
        <v>39</v>
      </c>
      <c r="G68" s="39">
        <v>5</v>
      </c>
      <c r="H68" s="177"/>
      <c r="I68" s="183"/>
      <c r="J68" s="28">
        <f t="shared" si="0"/>
        <v>0</v>
      </c>
    </row>
    <row r="69" spans="2:10" ht="12.75">
      <c r="B69" s="52" t="s">
        <v>93</v>
      </c>
      <c r="C69" s="7" t="s">
        <v>45</v>
      </c>
      <c r="D69" s="44" t="s">
        <v>159</v>
      </c>
      <c r="E69" s="48" t="s">
        <v>160</v>
      </c>
      <c r="F69" s="27" t="s">
        <v>39</v>
      </c>
      <c r="G69" s="39">
        <v>5</v>
      </c>
      <c r="H69" s="177"/>
      <c r="I69" s="183"/>
      <c r="J69" s="28">
        <f t="shared" si="0"/>
        <v>0</v>
      </c>
    </row>
    <row r="70" spans="2:10" ht="12.75">
      <c r="B70" s="52" t="s">
        <v>94</v>
      </c>
      <c r="C70" s="77" t="s">
        <v>45</v>
      </c>
      <c r="D70" s="75" t="s">
        <v>241</v>
      </c>
      <c r="E70" s="48" t="s">
        <v>240</v>
      </c>
      <c r="F70" s="27" t="s">
        <v>39</v>
      </c>
      <c r="G70" s="39">
        <v>5</v>
      </c>
      <c r="H70" s="177"/>
      <c r="I70" s="183"/>
      <c r="J70" s="28">
        <f t="shared" si="0"/>
        <v>0</v>
      </c>
    </row>
    <row r="71" spans="2:10" ht="12.75">
      <c r="B71" s="52" t="s">
        <v>95</v>
      </c>
      <c r="C71" s="7" t="s">
        <v>45</v>
      </c>
      <c r="D71" s="75" t="s">
        <v>242</v>
      </c>
      <c r="E71" s="48" t="s">
        <v>243</v>
      </c>
      <c r="F71" s="27" t="s">
        <v>39</v>
      </c>
      <c r="G71" s="39">
        <v>5</v>
      </c>
      <c r="H71" s="177"/>
      <c r="I71" s="183"/>
      <c r="J71" s="28">
        <f t="shared" si="0"/>
        <v>0</v>
      </c>
    </row>
    <row r="72" spans="2:10" ht="12.75">
      <c r="B72" s="52" t="s">
        <v>96</v>
      </c>
      <c r="C72" s="77" t="s">
        <v>45</v>
      </c>
      <c r="D72" s="75" t="s">
        <v>244</v>
      </c>
      <c r="E72" s="48" t="s">
        <v>245</v>
      </c>
      <c r="F72" s="27" t="s">
        <v>39</v>
      </c>
      <c r="G72" s="39">
        <v>5</v>
      </c>
      <c r="H72" s="177"/>
      <c r="I72" s="183"/>
      <c r="J72" s="28">
        <f t="shared" si="0"/>
        <v>0</v>
      </c>
    </row>
    <row r="73" spans="2:10" ht="12.75">
      <c r="B73" s="52" t="s">
        <v>97</v>
      </c>
      <c r="C73" s="7" t="s">
        <v>45</v>
      </c>
      <c r="D73" s="75" t="s">
        <v>247</v>
      </c>
      <c r="E73" s="48" t="s">
        <v>246</v>
      </c>
      <c r="F73" s="27" t="s">
        <v>39</v>
      </c>
      <c r="G73" s="39">
        <v>5</v>
      </c>
      <c r="H73" s="177"/>
      <c r="I73" s="183"/>
      <c r="J73" s="28">
        <f t="shared" si="0"/>
        <v>0</v>
      </c>
    </row>
    <row r="74" spans="2:10" ht="12.75">
      <c r="B74" s="52" t="s">
        <v>98</v>
      </c>
      <c r="C74" s="77" t="s">
        <v>45</v>
      </c>
      <c r="D74" s="75" t="s">
        <v>248</v>
      </c>
      <c r="E74" s="48" t="s">
        <v>249</v>
      </c>
      <c r="F74" s="27" t="s">
        <v>39</v>
      </c>
      <c r="G74" s="39">
        <v>5</v>
      </c>
      <c r="H74" s="177"/>
      <c r="I74" s="183"/>
      <c r="J74" s="28">
        <f t="shared" si="0"/>
        <v>0</v>
      </c>
    </row>
    <row r="75" spans="2:10" ht="12.75">
      <c r="B75" s="52" t="s">
        <v>99</v>
      </c>
      <c r="C75" s="7" t="s">
        <v>45</v>
      </c>
      <c r="D75" s="75" t="s">
        <v>251</v>
      </c>
      <c r="E75" s="48" t="s">
        <v>250</v>
      </c>
      <c r="F75" s="29" t="s">
        <v>39</v>
      </c>
      <c r="G75" s="39">
        <v>5</v>
      </c>
      <c r="H75" s="177"/>
      <c r="I75" s="183"/>
      <c r="J75" s="54">
        <f t="shared" si="0"/>
        <v>0</v>
      </c>
    </row>
    <row r="76" spans="2:11" ht="12.75">
      <c r="B76" s="50" t="s">
        <v>211</v>
      </c>
      <c r="C76" s="149" t="s">
        <v>45</v>
      </c>
      <c r="D76" s="45" t="s">
        <v>284</v>
      </c>
      <c r="E76" s="47" t="s">
        <v>283</v>
      </c>
      <c r="F76" s="27" t="s">
        <v>39</v>
      </c>
      <c r="G76" s="2">
        <v>5</v>
      </c>
      <c r="H76" s="168"/>
      <c r="I76" s="170"/>
      <c r="J76" s="28">
        <f t="shared" si="0"/>
        <v>0</v>
      </c>
      <c r="K76" s="42"/>
    </row>
    <row r="77" spans="2:11" ht="13.5" customHeight="1">
      <c r="B77" s="80" t="s">
        <v>212</v>
      </c>
      <c r="C77" s="7" t="s">
        <v>45</v>
      </c>
      <c r="D77" s="106" t="s">
        <v>286</v>
      </c>
      <c r="E77" s="108" t="s">
        <v>287</v>
      </c>
      <c r="F77" s="109" t="s">
        <v>39</v>
      </c>
      <c r="G77" s="110">
        <v>5</v>
      </c>
      <c r="H77" s="185"/>
      <c r="I77" s="186"/>
      <c r="J77" s="111">
        <f t="shared" si="0"/>
        <v>0</v>
      </c>
      <c r="K77" s="42"/>
    </row>
    <row r="78" spans="2:11" ht="12.75">
      <c r="B78" s="50" t="s">
        <v>213</v>
      </c>
      <c r="C78" s="77" t="s">
        <v>45</v>
      </c>
      <c r="D78" s="44" t="s">
        <v>289</v>
      </c>
      <c r="E78" s="107" t="s">
        <v>288</v>
      </c>
      <c r="F78" s="115" t="s">
        <v>39</v>
      </c>
      <c r="G78" s="25">
        <v>5</v>
      </c>
      <c r="H78" s="187"/>
      <c r="I78" s="188"/>
      <c r="J78" s="26">
        <f t="shared" si="0"/>
        <v>0</v>
      </c>
      <c r="K78" s="42"/>
    </row>
    <row r="79" spans="2:11" ht="12.75">
      <c r="B79" s="49" t="s">
        <v>252</v>
      </c>
      <c r="C79" s="7" t="s">
        <v>45</v>
      </c>
      <c r="D79" s="44" t="s">
        <v>290</v>
      </c>
      <c r="E79" s="107" t="s">
        <v>291</v>
      </c>
      <c r="F79" s="24" t="s">
        <v>39</v>
      </c>
      <c r="G79" s="25">
        <v>5</v>
      </c>
      <c r="H79" s="187"/>
      <c r="I79" s="188"/>
      <c r="J79" s="26">
        <f t="shared" si="0"/>
        <v>0</v>
      </c>
      <c r="K79" s="42"/>
    </row>
    <row r="80" spans="2:11" ht="12.75">
      <c r="B80" s="49" t="s">
        <v>253</v>
      </c>
      <c r="C80" s="77" t="s">
        <v>45</v>
      </c>
      <c r="D80" s="44" t="s">
        <v>295</v>
      </c>
      <c r="E80" s="107" t="s">
        <v>292</v>
      </c>
      <c r="F80" s="24" t="s">
        <v>39</v>
      </c>
      <c r="G80" s="25">
        <v>5</v>
      </c>
      <c r="H80" s="187"/>
      <c r="I80" s="188"/>
      <c r="J80" s="26">
        <f t="shared" si="0"/>
        <v>0</v>
      </c>
      <c r="K80" s="42"/>
    </row>
    <row r="81" spans="2:11" ht="12.75">
      <c r="B81" s="80" t="s">
        <v>254</v>
      </c>
      <c r="C81" s="7" t="s">
        <v>45</v>
      </c>
      <c r="D81" s="44" t="s">
        <v>296</v>
      </c>
      <c r="E81" s="107" t="s">
        <v>297</v>
      </c>
      <c r="F81" s="24" t="s">
        <v>39</v>
      </c>
      <c r="G81" s="25">
        <v>5</v>
      </c>
      <c r="H81" s="187"/>
      <c r="I81" s="188"/>
      <c r="J81" s="26">
        <f t="shared" si="0"/>
        <v>0</v>
      </c>
      <c r="K81" s="42"/>
    </row>
    <row r="82" spans="2:11" ht="12.75">
      <c r="B82" s="50" t="s">
        <v>255</v>
      </c>
      <c r="C82" s="77" t="s">
        <v>45</v>
      </c>
      <c r="D82" s="44" t="s">
        <v>299</v>
      </c>
      <c r="E82" s="107" t="s">
        <v>298</v>
      </c>
      <c r="F82" s="24" t="s">
        <v>39</v>
      </c>
      <c r="G82" s="25">
        <v>5</v>
      </c>
      <c r="H82" s="187"/>
      <c r="I82" s="188"/>
      <c r="J82" s="26">
        <f t="shared" si="0"/>
        <v>0</v>
      </c>
      <c r="K82" s="42"/>
    </row>
    <row r="83" spans="2:11" ht="12.75">
      <c r="B83" s="49" t="s">
        <v>256</v>
      </c>
      <c r="C83" s="7" t="s">
        <v>45</v>
      </c>
      <c r="D83" s="44" t="s">
        <v>301</v>
      </c>
      <c r="E83" s="107" t="s">
        <v>300</v>
      </c>
      <c r="F83" s="24" t="s">
        <v>39</v>
      </c>
      <c r="G83" s="25">
        <v>5</v>
      </c>
      <c r="H83" s="187"/>
      <c r="I83" s="188"/>
      <c r="J83" s="26">
        <f t="shared" si="0"/>
        <v>0</v>
      </c>
      <c r="K83" s="42"/>
    </row>
    <row r="84" spans="2:11" ht="12.75">
      <c r="B84" s="49" t="s">
        <v>257</v>
      </c>
      <c r="C84" s="77" t="s">
        <v>45</v>
      </c>
      <c r="D84" s="44" t="s">
        <v>302</v>
      </c>
      <c r="E84" s="107" t="s">
        <v>303</v>
      </c>
      <c r="F84" s="24" t="s">
        <v>39</v>
      </c>
      <c r="G84" s="25">
        <v>5</v>
      </c>
      <c r="H84" s="187"/>
      <c r="I84" s="188"/>
      <c r="J84" s="26">
        <f t="shared" si="0"/>
        <v>0</v>
      </c>
      <c r="K84" s="42"/>
    </row>
    <row r="85" spans="2:11" ht="12.75" customHeight="1">
      <c r="B85" s="80" t="s">
        <v>258</v>
      </c>
      <c r="C85" s="7" t="s">
        <v>45</v>
      </c>
      <c r="D85" s="44" t="s">
        <v>305</v>
      </c>
      <c r="E85" s="107" t="s">
        <v>304</v>
      </c>
      <c r="F85" s="24" t="s">
        <v>39</v>
      </c>
      <c r="G85" s="25">
        <v>5</v>
      </c>
      <c r="H85" s="187"/>
      <c r="I85" s="188"/>
      <c r="J85" s="26">
        <f t="shared" si="0"/>
        <v>0</v>
      </c>
      <c r="K85" s="42"/>
    </row>
    <row r="86" spans="2:11" ht="25.5">
      <c r="B86" s="50" t="s">
        <v>259</v>
      </c>
      <c r="C86" s="77" t="s">
        <v>45</v>
      </c>
      <c r="D86" s="44" t="s">
        <v>306</v>
      </c>
      <c r="E86" s="108" t="s">
        <v>307</v>
      </c>
      <c r="F86" s="109" t="s">
        <v>39</v>
      </c>
      <c r="G86" s="110">
        <v>5</v>
      </c>
      <c r="H86" s="185"/>
      <c r="I86" s="186"/>
      <c r="J86" s="111">
        <f t="shared" si="0"/>
        <v>0</v>
      </c>
      <c r="K86" s="42"/>
    </row>
    <row r="87" spans="2:11" ht="12.75">
      <c r="B87" s="49" t="s">
        <v>260</v>
      </c>
      <c r="C87" s="7" t="s">
        <v>45</v>
      </c>
      <c r="D87" s="44" t="s">
        <v>308</v>
      </c>
      <c r="E87" s="107" t="s">
        <v>309</v>
      </c>
      <c r="F87" s="24" t="s">
        <v>39</v>
      </c>
      <c r="G87" s="25">
        <v>5</v>
      </c>
      <c r="H87" s="187"/>
      <c r="I87" s="188"/>
      <c r="J87" s="26">
        <f t="shared" si="0"/>
        <v>0</v>
      </c>
      <c r="K87" s="42"/>
    </row>
    <row r="88" spans="2:11" ht="12.75">
      <c r="B88" s="49" t="s">
        <v>261</v>
      </c>
      <c r="C88" s="77" t="s">
        <v>45</v>
      </c>
      <c r="D88" s="44" t="s">
        <v>311</v>
      </c>
      <c r="E88" s="107" t="s">
        <v>310</v>
      </c>
      <c r="F88" s="24" t="s">
        <v>39</v>
      </c>
      <c r="G88" s="25">
        <v>5</v>
      </c>
      <c r="H88" s="187"/>
      <c r="I88" s="188"/>
      <c r="J88" s="26">
        <f t="shared" si="0"/>
        <v>0</v>
      </c>
      <c r="K88" s="42"/>
    </row>
    <row r="89" spans="2:11" ht="12.75">
      <c r="B89" s="80" t="s">
        <v>262</v>
      </c>
      <c r="C89" s="7" t="s">
        <v>45</v>
      </c>
      <c r="D89" s="44" t="s">
        <v>313</v>
      </c>
      <c r="E89" s="107" t="s">
        <v>312</v>
      </c>
      <c r="F89" s="24" t="s">
        <v>39</v>
      </c>
      <c r="G89" s="25">
        <v>5</v>
      </c>
      <c r="H89" s="187"/>
      <c r="I89" s="188"/>
      <c r="J89" s="26">
        <f t="shared" si="0"/>
        <v>0</v>
      </c>
      <c r="K89" s="42"/>
    </row>
    <row r="90" spans="2:11" ht="12.75">
      <c r="B90" s="50" t="s">
        <v>263</v>
      </c>
      <c r="C90" s="77" t="s">
        <v>45</v>
      </c>
      <c r="D90" s="44" t="s">
        <v>315</v>
      </c>
      <c r="E90" s="107" t="s">
        <v>314</v>
      </c>
      <c r="F90" s="24" t="s">
        <v>39</v>
      </c>
      <c r="G90" s="25">
        <v>5</v>
      </c>
      <c r="H90" s="187"/>
      <c r="I90" s="188"/>
      <c r="J90" s="26">
        <f t="shared" si="0"/>
        <v>0</v>
      </c>
      <c r="K90" s="42"/>
    </row>
    <row r="91" spans="2:11" ht="12.75">
      <c r="B91" s="49" t="s">
        <v>264</v>
      </c>
      <c r="C91" s="7" t="s">
        <v>45</v>
      </c>
      <c r="D91" s="44" t="s">
        <v>316</v>
      </c>
      <c r="E91" s="107" t="s">
        <v>317</v>
      </c>
      <c r="F91" s="24" t="s">
        <v>39</v>
      </c>
      <c r="G91" s="25">
        <v>5</v>
      </c>
      <c r="H91" s="187"/>
      <c r="I91" s="188"/>
      <c r="J91" s="26">
        <f t="shared" si="0"/>
        <v>0</v>
      </c>
      <c r="K91" s="42"/>
    </row>
    <row r="92" spans="2:11" ht="12.75">
      <c r="B92" s="49" t="s">
        <v>265</v>
      </c>
      <c r="C92" s="77" t="s">
        <v>45</v>
      </c>
      <c r="D92" s="44" t="s">
        <v>319</v>
      </c>
      <c r="E92" s="108" t="s">
        <v>318</v>
      </c>
      <c r="F92" s="109" t="s">
        <v>39</v>
      </c>
      <c r="G92" s="110">
        <v>30</v>
      </c>
      <c r="H92" s="185"/>
      <c r="I92" s="186"/>
      <c r="J92" s="111">
        <f t="shared" si="0"/>
        <v>0</v>
      </c>
      <c r="K92" s="42"/>
    </row>
    <row r="93" spans="2:10" ht="12.75">
      <c r="B93" s="80" t="s">
        <v>266</v>
      </c>
      <c r="C93" s="7" t="s">
        <v>45</v>
      </c>
      <c r="D93" s="44" t="s">
        <v>321</v>
      </c>
      <c r="E93" s="47" t="s">
        <v>320</v>
      </c>
      <c r="F93" s="27" t="s">
        <v>39</v>
      </c>
      <c r="G93" s="2">
        <v>5</v>
      </c>
      <c r="H93" s="168"/>
      <c r="I93" s="170"/>
      <c r="J93" s="28">
        <f t="shared" si="0"/>
        <v>0</v>
      </c>
    </row>
    <row r="94" spans="2:10" ht="15.75" customHeight="1">
      <c r="B94" s="50" t="s">
        <v>267</v>
      </c>
      <c r="C94" s="77" t="s">
        <v>45</v>
      </c>
      <c r="D94" s="44" t="s">
        <v>322</v>
      </c>
      <c r="E94" s="47" t="s">
        <v>323</v>
      </c>
      <c r="F94" s="27" t="s">
        <v>39</v>
      </c>
      <c r="G94" s="2">
        <v>5</v>
      </c>
      <c r="H94" s="168"/>
      <c r="I94" s="170"/>
      <c r="J94" s="28">
        <f t="shared" si="0"/>
        <v>0</v>
      </c>
    </row>
    <row r="95" spans="2:10" ht="12.75">
      <c r="B95" s="49" t="s">
        <v>268</v>
      </c>
      <c r="C95" s="7" t="s">
        <v>45</v>
      </c>
      <c r="D95" s="44" t="s">
        <v>324</v>
      </c>
      <c r="E95" s="47" t="s">
        <v>325</v>
      </c>
      <c r="F95" s="27" t="s">
        <v>39</v>
      </c>
      <c r="G95" s="2">
        <v>5</v>
      </c>
      <c r="H95" s="168"/>
      <c r="I95" s="169"/>
      <c r="J95" s="28">
        <f t="shared" si="0"/>
        <v>0</v>
      </c>
    </row>
    <row r="96" spans="2:10" ht="14.25" customHeight="1">
      <c r="B96" s="49" t="s">
        <v>269</v>
      </c>
      <c r="C96" s="77" t="s">
        <v>45</v>
      </c>
      <c r="D96" s="44" t="s">
        <v>327</v>
      </c>
      <c r="E96" s="112" t="s">
        <v>326</v>
      </c>
      <c r="F96" s="27" t="s">
        <v>39</v>
      </c>
      <c r="G96" s="2">
        <v>10</v>
      </c>
      <c r="H96" s="168"/>
      <c r="I96" s="169"/>
      <c r="J96" s="28">
        <f t="shared" si="0"/>
        <v>0</v>
      </c>
    </row>
    <row r="97" spans="2:10" ht="12.75">
      <c r="B97" s="50" t="s">
        <v>270</v>
      </c>
      <c r="C97" s="7" t="s">
        <v>45</v>
      </c>
      <c r="D97" s="44" t="s">
        <v>328</v>
      </c>
      <c r="E97" s="113" t="s">
        <v>329</v>
      </c>
      <c r="F97" s="55" t="s">
        <v>39</v>
      </c>
      <c r="G97" s="57">
        <v>5</v>
      </c>
      <c r="H97" s="189"/>
      <c r="I97" s="190"/>
      <c r="J97" s="56">
        <f t="shared" si="0"/>
        <v>0</v>
      </c>
    </row>
    <row r="98" spans="2:10" ht="12.75">
      <c r="B98" s="49" t="s">
        <v>271</v>
      </c>
      <c r="C98" s="77" t="s">
        <v>45</v>
      </c>
      <c r="D98" s="44" t="s">
        <v>330</v>
      </c>
      <c r="E98" s="47" t="s">
        <v>331</v>
      </c>
      <c r="F98" s="27" t="s">
        <v>39</v>
      </c>
      <c r="G98" s="2">
        <v>5</v>
      </c>
      <c r="H98" s="168"/>
      <c r="I98" s="170"/>
      <c r="J98" s="28">
        <f t="shared" si="0"/>
        <v>0</v>
      </c>
    </row>
    <row r="99" spans="2:10" ht="12.75">
      <c r="B99" s="50" t="s">
        <v>272</v>
      </c>
      <c r="C99" s="7" t="s">
        <v>45</v>
      </c>
      <c r="D99" s="67" t="s">
        <v>161</v>
      </c>
      <c r="E99" s="68" t="s">
        <v>162</v>
      </c>
      <c r="F99" s="27" t="s">
        <v>39</v>
      </c>
      <c r="G99" s="39">
        <v>5</v>
      </c>
      <c r="H99" s="177"/>
      <c r="I99" s="191"/>
      <c r="J99" s="28">
        <f t="shared" si="0"/>
        <v>0</v>
      </c>
    </row>
    <row r="100" spans="2:10" ht="12.75">
      <c r="B100" s="49" t="s">
        <v>273</v>
      </c>
      <c r="C100" s="77" t="s">
        <v>45</v>
      </c>
      <c r="D100" s="44" t="s">
        <v>335</v>
      </c>
      <c r="E100" s="114" t="s">
        <v>332</v>
      </c>
      <c r="F100" s="27" t="s">
        <v>39</v>
      </c>
      <c r="G100" s="39">
        <v>5</v>
      </c>
      <c r="H100" s="177"/>
      <c r="I100" s="191"/>
      <c r="J100" s="28">
        <f t="shared" si="0"/>
        <v>0</v>
      </c>
    </row>
    <row r="101" spans="2:10" ht="12.75">
      <c r="B101" s="50" t="s">
        <v>274</v>
      </c>
      <c r="C101" s="7" t="s">
        <v>45</v>
      </c>
      <c r="D101" s="44" t="s">
        <v>336</v>
      </c>
      <c r="E101" s="114" t="s">
        <v>337</v>
      </c>
      <c r="F101" s="27" t="s">
        <v>39</v>
      </c>
      <c r="G101" s="39">
        <v>5</v>
      </c>
      <c r="H101" s="177"/>
      <c r="I101" s="191"/>
      <c r="J101" s="28">
        <f t="shared" si="0"/>
        <v>0</v>
      </c>
    </row>
    <row r="102" spans="2:10" ht="13.5" thickBot="1">
      <c r="B102" s="80" t="s">
        <v>275</v>
      </c>
      <c r="C102" s="7" t="s">
        <v>45</v>
      </c>
      <c r="D102" s="75" t="s">
        <v>334</v>
      </c>
      <c r="E102" s="114" t="s">
        <v>333</v>
      </c>
      <c r="F102" s="29" t="s">
        <v>39</v>
      </c>
      <c r="G102" s="39">
        <v>5</v>
      </c>
      <c r="H102" s="177"/>
      <c r="I102" s="191"/>
      <c r="J102" s="54">
        <f t="shared" si="0"/>
        <v>0</v>
      </c>
    </row>
    <row r="103" spans="2:11" ht="13.5" thickBot="1">
      <c r="B103" s="136" t="s">
        <v>276</v>
      </c>
      <c r="C103" s="137" t="s">
        <v>44</v>
      </c>
      <c r="D103" s="138" t="s">
        <v>293</v>
      </c>
      <c r="E103" s="139" t="s">
        <v>294</v>
      </c>
      <c r="F103" s="140" t="s">
        <v>39</v>
      </c>
      <c r="G103" s="141">
        <v>5</v>
      </c>
      <c r="H103" s="192"/>
      <c r="I103" s="193"/>
      <c r="J103" s="142">
        <f t="shared" si="0"/>
        <v>0</v>
      </c>
      <c r="K103" s="42"/>
    </row>
    <row r="104" spans="2:10" ht="12.75">
      <c r="B104" s="87" t="s">
        <v>277</v>
      </c>
      <c r="C104" s="81" t="s">
        <v>56</v>
      </c>
      <c r="D104" s="91" t="s">
        <v>209</v>
      </c>
      <c r="E104" s="82" t="s">
        <v>210</v>
      </c>
      <c r="F104" s="83" t="s">
        <v>39</v>
      </c>
      <c r="G104" s="84">
        <v>5</v>
      </c>
      <c r="H104" s="194"/>
      <c r="I104" s="195"/>
      <c r="J104" s="85">
        <f t="shared" si="0"/>
        <v>0</v>
      </c>
    </row>
    <row r="105" spans="2:11" ht="13.5" customHeight="1">
      <c r="B105" s="88" t="s">
        <v>278</v>
      </c>
      <c r="C105" s="78" t="s">
        <v>56</v>
      </c>
      <c r="D105" s="95" t="s">
        <v>207</v>
      </c>
      <c r="E105" s="96" t="s">
        <v>208</v>
      </c>
      <c r="F105" s="97" t="s">
        <v>39</v>
      </c>
      <c r="G105" s="98">
        <v>5</v>
      </c>
      <c r="H105" s="196"/>
      <c r="I105" s="197"/>
      <c r="J105" s="99">
        <f t="shared" si="0"/>
        <v>0</v>
      </c>
      <c r="K105" s="42"/>
    </row>
    <row r="106" spans="2:10" ht="13.5" customHeight="1">
      <c r="B106" s="79" t="s">
        <v>279</v>
      </c>
      <c r="C106" s="121" t="s">
        <v>56</v>
      </c>
      <c r="D106" s="122" t="s">
        <v>205</v>
      </c>
      <c r="E106" s="123" t="s">
        <v>206</v>
      </c>
      <c r="F106" s="124" t="s">
        <v>39</v>
      </c>
      <c r="G106" s="125">
        <v>5</v>
      </c>
      <c r="H106" s="198"/>
      <c r="I106" s="199"/>
      <c r="J106" s="126">
        <f t="shared" si="0"/>
        <v>0</v>
      </c>
    </row>
    <row r="107" spans="2:10" ht="13.5" customHeight="1" thickBot="1">
      <c r="B107" s="129" t="s">
        <v>280</v>
      </c>
      <c r="C107" s="130" t="s">
        <v>56</v>
      </c>
      <c r="D107" s="131" t="s">
        <v>203</v>
      </c>
      <c r="E107" s="132" t="s">
        <v>204</v>
      </c>
      <c r="F107" s="133" t="s">
        <v>39</v>
      </c>
      <c r="G107" s="134">
        <v>5</v>
      </c>
      <c r="H107" s="200"/>
      <c r="I107" s="201"/>
      <c r="J107" s="135">
        <f t="shared" si="0"/>
        <v>0</v>
      </c>
    </row>
    <row r="108" spans="2:11" ht="13.5" customHeight="1">
      <c r="B108" s="89" t="s">
        <v>281</v>
      </c>
      <c r="C108" s="81" t="s">
        <v>338</v>
      </c>
      <c r="D108" s="105" t="s">
        <v>201</v>
      </c>
      <c r="E108" s="92" t="s">
        <v>202</v>
      </c>
      <c r="F108" s="128" t="s">
        <v>39</v>
      </c>
      <c r="G108" s="93">
        <v>5</v>
      </c>
      <c r="H108" s="202"/>
      <c r="I108" s="203"/>
      <c r="J108" s="94">
        <f t="shared" si="0"/>
        <v>0</v>
      </c>
      <c r="K108" s="42"/>
    </row>
    <row r="109" spans="2:10" ht="14.25" customHeight="1" thickBot="1">
      <c r="B109" s="90" t="s">
        <v>282</v>
      </c>
      <c r="C109" s="86" t="s">
        <v>338</v>
      </c>
      <c r="D109" s="100" t="s">
        <v>199</v>
      </c>
      <c r="E109" s="101" t="s">
        <v>200</v>
      </c>
      <c r="F109" s="102" t="s">
        <v>39</v>
      </c>
      <c r="G109" s="103">
        <v>5</v>
      </c>
      <c r="H109" s="204"/>
      <c r="I109" s="205"/>
      <c r="J109" s="104">
        <f t="shared" si="0"/>
        <v>0</v>
      </c>
    </row>
    <row r="110" spans="2:10" ht="12.75" customHeight="1">
      <c r="B110" s="8"/>
      <c r="C110" s="9"/>
      <c r="D110" s="9"/>
      <c r="E110" s="10"/>
      <c r="F110" s="116" t="s">
        <v>52</v>
      </c>
      <c r="G110" s="117">
        <f>SUMIF(C6:C109,"A",G6:G109)</f>
        <v>37</v>
      </c>
      <c r="H110" s="118">
        <f>SUMIF(C6:C109,"A",H6:H109)</f>
        <v>0</v>
      </c>
      <c r="I110" s="119" t="s">
        <v>47</v>
      </c>
      <c r="J110" s="120">
        <f>ROUND(SUM(J6:J109),2)</f>
        <v>0</v>
      </c>
    </row>
    <row r="111" spans="2:10" ht="12.75" customHeight="1">
      <c r="B111" s="8"/>
      <c r="C111" s="9"/>
      <c r="D111" s="9" t="s">
        <v>61</v>
      </c>
      <c r="E111" s="10"/>
      <c r="F111" s="20" t="s">
        <v>53</v>
      </c>
      <c r="G111" s="5">
        <f>SUMIF(C6:C109,"B",G6:G109)</f>
        <v>230</v>
      </c>
      <c r="H111" s="32">
        <f>SUMIF(C6:C109,"B",H6:H109)</f>
        <v>0</v>
      </c>
      <c r="I111" s="3" t="s">
        <v>46</v>
      </c>
      <c r="J111" s="30">
        <f>ROUND(SUM(J6:J109)*0.05,2)</f>
        <v>0</v>
      </c>
    </row>
    <row r="112" spans="2:10" ht="12.75" customHeight="1" thickBot="1">
      <c r="B112" s="8"/>
      <c r="C112" s="9"/>
      <c r="D112" s="214"/>
      <c r="E112" s="10"/>
      <c r="F112" s="20" t="s">
        <v>54</v>
      </c>
      <c r="G112" s="5">
        <f>SUMIF(C6:C109,"C",G6:G109)</f>
        <v>370</v>
      </c>
      <c r="H112" s="32">
        <f>SUMIF(C6:C109,"C",H6:H109)</f>
        <v>0</v>
      </c>
      <c r="I112" s="4" t="s">
        <v>48</v>
      </c>
      <c r="J112" s="31">
        <f>ROUND(J110+J111,2)</f>
        <v>0</v>
      </c>
    </row>
    <row r="113" spans="2:10" ht="12.75" customHeight="1">
      <c r="B113" s="8"/>
      <c r="C113" s="9"/>
      <c r="D113" s="9"/>
      <c r="E113" s="10"/>
      <c r="F113" s="20" t="s">
        <v>55</v>
      </c>
      <c r="G113" s="5">
        <f>SUMIF(C5:C109,"D",G6:G109)</f>
        <v>5</v>
      </c>
      <c r="H113" s="32">
        <f>SUMIF(C6:C109,"D",H6:H109)</f>
        <v>0</v>
      </c>
      <c r="I113" s="156"/>
      <c r="J113" s="157"/>
    </row>
    <row r="114" spans="2:10" ht="12.75" customHeight="1">
      <c r="B114" s="8"/>
      <c r="C114" s="9"/>
      <c r="D114" s="9" t="s">
        <v>62</v>
      </c>
      <c r="E114" s="10"/>
      <c r="F114" s="20" t="s">
        <v>57</v>
      </c>
      <c r="G114" s="5">
        <f>SUMIF(C6:C109,"E",G6:G109)</f>
        <v>20</v>
      </c>
      <c r="H114" s="32">
        <f>SUMIF(C5:C108,"E",H5:H108)</f>
        <v>0</v>
      </c>
      <c r="I114" s="158"/>
      <c r="J114" s="159"/>
    </row>
    <row r="115" spans="2:10" ht="12.75" customHeight="1">
      <c r="B115" s="8"/>
      <c r="C115" s="9"/>
      <c r="D115" s="214"/>
      <c r="E115" s="10"/>
      <c r="F115" s="20" t="s">
        <v>339</v>
      </c>
      <c r="G115" s="5">
        <f>SUMIF(C6:C109,"F",G6:G109)</f>
        <v>10</v>
      </c>
      <c r="H115" s="32">
        <f>SUMIF(C6:C109,"F",H6:H109)</f>
        <v>0</v>
      </c>
      <c r="I115" s="158"/>
      <c r="J115" s="159"/>
    </row>
    <row r="116" spans="2:10" ht="12.75" customHeight="1" thickBot="1">
      <c r="B116" s="11"/>
      <c r="C116" s="12"/>
      <c r="D116" s="74"/>
      <c r="E116" s="13"/>
      <c r="F116" s="21" t="s">
        <v>51</v>
      </c>
      <c r="G116" s="6">
        <f>SUM(G110:G115)</f>
        <v>672</v>
      </c>
      <c r="H116" s="33">
        <f>SUM(H110:H115)</f>
        <v>0</v>
      </c>
      <c r="I116" s="160"/>
      <c r="J116" s="161"/>
    </row>
  </sheetData>
  <sheetProtection password="F7E3" sheet="1" objects="1" scenarios="1"/>
  <mergeCells count="6">
    <mergeCell ref="B2:D4"/>
    <mergeCell ref="I113:J116"/>
    <mergeCell ref="E1:J1"/>
    <mergeCell ref="E2:J2"/>
    <mergeCell ref="E3:J3"/>
    <mergeCell ref="E4:J4"/>
  </mergeCells>
  <printOptions horizontalCentered="1"/>
  <pageMargins left="0.15748031496062992" right="0.15748031496062992" top="0.5905511811023623" bottom="0.5858333333333333" header="0.11811023622047245" footer="0.11811023622047245"/>
  <pageSetup fitToHeight="3" fitToWidth="1" horizontalDpi="600" verticalDpi="600" orientation="landscape" paperSize="9" scale="70"/>
  <headerFooter alignWithMargins="0">
    <oddHeader>&amp;C&amp;"Arial,Pogrubiony"&amp;20FORMULARZ OFERTY - część 1. Zespół Szkół w Jezioranach&amp;RZałącznik nr 1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Microsoft Office</cp:lastModifiedBy>
  <cp:lastPrinted>2017-04-18T11:17:56Z</cp:lastPrinted>
  <dcterms:created xsi:type="dcterms:W3CDTF">2015-06-29T12:55:00Z</dcterms:created>
  <dcterms:modified xsi:type="dcterms:W3CDTF">2017-04-26T10:34:04Z</dcterms:modified>
  <cp:category/>
  <cp:version/>
  <cp:contentType/>
  <cp:contentStatus/>
</cp:coreProperties>
</file>