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<sst xmlns="http://schemas.openxmlformats.org/spreadsheetml/2006/main" count="67" uniqueCount="57">
  <si>
    <t>L.p.</t>
  </si>
  <si>
    <t>Treść</t>
  </si>
  <si>
    <t xml:space="preserve">dochody bieżące </t>
  </si>
  <si>
    <t>dochody majątkowe</t>
  </si>
  <si>
    <t>wydatki bieżące</t>
  </si>
  <si>
    <t>wydatki majątkowe</t>
  </si>
  <si>
    <t>1.</t>
  </si>
  <si>
    <t>Planowane dochody</t>
  </si>
  <si>
    <t>2.</t>
  </si>
  <si>
    <t>Planowane wydatki</t>
  </si>
  <si>
    <t>Nadwyżka (1-2)</t>
  </si>
  <si>
    <t>Deficyt (1-2)</t>
  </si>
  <si>
    <t>I.</t>
  </si>
  <si>
    <t>Finansowanie (Przychody - Rozchody)</t>
  </si>
  <si>
    <t>Przychody ogółem:</t>
  </si>
  <si>
    <t>Kredyty poza UE</t>
  </si>
  <si>
    <t>w tym na splaty zob wcz</t>
  </si>
  <si>
    <r>
      <t xml:space="preserve">Kredyty </t>
    </r>
    <r>
      <rPr>
        <b/>
        <sz val="10"/>
        <rFont val="Times New Roman"/>
        <family val="1"/>
      </rPr>
      <t xml:space="preserve">UE </t>
    </r>
  </si>
  <si>
    <t>3.</t>
  </si>
  <si>
    <t>4.</t>
  </si>
  <si>
    <t xml:space="preserve">Razem kredyty i pożyczki </t>
  </si>
  <si>
    <t>5.</t>
  </si>
  <si>
    <t>Spłaty pożyczek udzielonych</t>
  </si>
  <si>
    <t>6.</t>
  </si>
  <si>
    <t>Prywatyzacja majątku j.s.t.</t>
  </si>
  <si>
    <t>7.</t>
  </si>
  <si>
    <t>Nadwyżka budżetu z lat ubiegłych</t>
  </si>
  <si>
    <t>8.</t>
  </si>
  <si>
    <t>Obligacje skarbowe</t>
  </si>
  <si>
    <t>9.</t>
  </si>
  <si>
    <t>Inne papiery wartościowe</t>
  </si>
  <si>
    <t>10.</t>
  </si>
  <si>
    <t>Inne źródła (wolne środki)</t>
  </si>
  <si>
    <t>Spłaty kredytów</t>
  </si>
  <si>
    <t>Spłaty pożyczek</t>
  </si>
  <si>
    <t>Spłaty pożyczek otrzymanych na finansowanie zadań reali zowanych z udziałem środków pochodzących z budżetu UE</t>
  </si>
  <si>
    <t>Udzielone pożyczki</t>
  </si>
  <si>
    <t>Lokaty</t>
  </si>
  <si>
    <t>Wykup papierów wartościowych</t>
  </si>
  <si>
    <t>Wykup obligacji</t>
  </si>
  <si>
    <t>Rozchody z tytułu innych rozliczeń</t>
  </si>
  <si>
    <t xml:space="preserve">w tym UE </t>
  </si>
  <si>
    <t>D+P</t>
  </si>
  <si>
    <t>W+R</t>
  </si>
  <si>
    <t>Pożyczki UE BGK</t>
  </si>
  <si>
    <t>Pożyczki na finansowanie zadań realizowanych z udziałem środków pochodzących z budżetu UE WFOŚ</t>
  </si>
  <si>
    <t xml:space="preserve">w tym kredyty i pożyczki UE </t>
  </si>
  <si>
    <t>Rozchody ogółem:</t>
  </si>
  <si>
    <t>URM na 2019 r.</t>
  </si>
  <si>
    <t xml:space="preserve">W rozchodach razem spłaty kredytów i pożyczek </t>
  </si>
  <si>
    <t xml:space="preserve">dług na koniec 2018 r. 15.527.398,17                                             </t>
  </si>
  <si>
    <t>27.09.2019</t>
  </si>
  <si>
    <t>Przewidywane</t>
  </si>
  <si>
    <t>wykonanie</t>
  </si>
  <si>
    <t>Projekt</t>
  </si>
  <si>
    <t>2020 rok</t>
  </si>
  <si>
    <r>
      <rPr>
        <b/>
        <sz val="10"/>
        <color indexed="8"/>
        <rFont val="Times New Roman"/>
        <family val="1"/>
      </rPr>
      <t xml:space="preserve">Zał. Nr 7 do Zarządzenia Burmistzra Jezioran Nr 113/2019r. z dnia 15.11.2019r. </t>
    </r>
    <r>
      <rPr>
        <sz val="10"/>
        <color indexed="8"/>
        <rFont val="Times New Roman"/>
        <family val="1"/>
      </rPr>
      <t xml:space="preserve"> PRZYCHODY, ROZCHODY BUDŻETU, NADWYŻKA, DEFICYT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</si>
</sst>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sz val="7"/>
      <color indexed="8"/>
      <name val="Calibri"/>
      <family val="2"/>
    </font>
    <font>
      <sz val="8"/>
      <color indexed="8"/>
      <name val="Calibri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i/>
      <sz val="8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12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2" fillId="31" borderId="9" applyNumberFormat="0" applyFont="0" applyAlignment="0" applyProtection="0"/>
    <xf numFmtId="44" fontId="12" fillId="0" borderId="0" applyFont="0" applyFill="0" applyBorder="0" applyAlignment="0" applyProtection="0"/>
    <xf numFmtId="42" fontId="1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4" fontId="2" fillId="0" borderId="13" xfId="0" applyNumberFormat="1" applyFont="1" applyBorder="1" applyAlignment="1">
      <alignment/>
    </xf>
    <xf numFmtId="1" fontId="4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4" fillId="34" borderId="20" xfId="0" applyFont="1" applyFill="1" applyBorder="1" applyAlignment="1">
      <alignment horizontal="center" vertical="center"/>
    </xf>
    <xf numFmtId="0" fontId="4" fillId="34" borderId="21" xfId="0" applyFont="1" applyFill="1" applyBorder="1" applyAlignment="1">
      <alignment vertical="center"/>
    </xf>
    <xf numFmtId="4" fontId="5" fillId="34" borderId="13" xfId="0" applyNumberFormat="1" applyFont="1" applyFill="1" applyBorder="1" applyAlignment="1">
      <alignment horizontal="right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vertical="center"/>
    </xf>
    <xf numFmtId="4" fontId="5" fillId="33" borderId="13" xfId="0" applyNumberFormat="1" applyFont="1" applyFill="1" applyBorder="1" applyAlignment="1">
      <alignment horizontal="right" vertical="center"/>
    </xf>
    <xf numFmtId="4" fontId="4" fillId="0" borderId="13" xfId="0" applyNumberFormat="1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17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5" fillId="0" borderId="11" xfId="0" applyFont="1" applyBorder="1" applyAlignment="1">
      <alignment vertical="center"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 wrapText="1"/>
    </xf>
    <xf numFmtId="4" fontId="0" fillId="0" borderId="0" xfId="0" applyNumberFormat="1" applyAlignment="1">
      <alignment/>
    </xf>
    <xf numFmtId="4" fontId="10" fillId="0" borderId="0" xfId="0" applyNumberFormat="1" applyFont="1" applyAlignment="1">
      <alignment/>
    </xf>
    <xf numFmtId="0" fontId="11" fillId="0" borderId="17" xfId="0" applyFont="1" applyBorder="1" applyAlignment="1">
      <alignment vertical="center" wrapText="1"/>
    </xf>
    <xf numFmtId="4" fontId="9" fillId="0" borderId="0" xfId="0" applyNumberFormat="1" applyFont="1" applyAlignment="1">
      <alignment wrapText="1"/>
    </xf>
    <xf numFmtId="4" fontId="9" fillId="0" borderId="0" xfId="0" applyNumberFormat="1" applyFont="1" applyAlignment="1">
      <alignment/>
    </xf>
    <xf numFmtId="0" fontId="4" fillId="33" borderId="15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10" fillId="0" borderId="13" xfId="0" applyFont="1" applyBorder="1" applyAlignment="1">
      <alignment/>
    </xf>
    <xf numFmtId="4" fontId="13" fillId="0" borderId="13" xfId="0" applyNumberFormat="1" applyFont="1" applyBorder="1" applyAlignment="1">
      <alignment/>
    </xf>
    <xf numFmtId="4" fontId="14" fillId="0" borderId="13" xfId="0" applyNumberFormat="1" applyFont="1" applyBorder="1" applyAlignment="1">
      <alignment vertical="center"/>
    </xf>
    <xf numFmtId="4" fontId="15" fillId="0" borderId="13" xfId="0" applyNumberFormat="1" applyFont="1" applyBorder="1" applyAlignment="1">
      <alignment/>
    </xf>
    <xf numFmtId="4" fontId="13" fillId="0" borderId="0" xfId="0" applyNumberFormat="1" applyFont="1" applyAlignment="1">
      <alignment/>
    </xf>
    <xf numFmtId="0" fontId="14" fillId="0" borderId="13" xfId="0" applyFont="1" applyBorder="1" applyAlignment="1">
      <alignment vertical="center" wrapText="1"/>
    </xf>
    <xf numFmtId="4" fontId="2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26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A1" sqref="A1:E2"/>
    </sheetView>
  </sheetViews>
  <sheetFormatPr defaultColWidth="9.140625" defaultRowHeight="15"/>
  <cols>
    <col min="1" max="1" width="2.7109375" style="0" customWidth="1"/>
    <col min="2" max="2" width="30.140625" style="0" customWidth="1"/>
    <col min="3" max="3" width="17.8515625" style="0" customWidth="1"/>
    <col min="4" max="4" width="17.421875" style="0" customWidth="1"/>
    <col min="5" max="5" width="16.8515625" style="30" customWidth="1"/>
    <col min="6" max="6" width="13.8515625" style="0" customWidth="1"/>
    <col min="7" max="7" width="13.28125" style="0" bestFit="1" customWidth="1"/>
  </cols>
  <sheetData>
    <row r="1" spans="1:5" ht="15">
      <c r="A1" s="50" t="s">
        <v>56</v>
      </c>
      <c r="B1" s="50"/>
      <c r="C1" s="50"/>
      <c r="D1" s="50"/>
      <c r="E1" s="50"/>
    </row>
    <row r="2" spans="1:5" ht="15">
      <c r="A2" s="51"/>
      <c r="B2" s="51"/>
      <c r="C2" s="51"/>
      <c r="D2" s="51"/>
      <c r="E2" s="51"/>
    </row>
    <row r="3" spans="1:5" ht="15">
      <c r="A3" s="1" t="s">
        <v>0</v>
      </c>
      <c r="B3" s="2" t="s">
        <v>1</v>
      </c>
      <c r="C3" s="49" t="s">
        <v>48</v>
      </c>
      <c r="D3" s="49" t="s">
        <v>52</v>
      </c>
      <c r="E3" s="49" t="s">
        <v>54</v>
      </c>
    </row>
    <row r="4" spans="1:5" ht="12" customHeight="1">
      <c r="A4" s="3"/>
      <c r="B4" s="35"/>
      <c r="C4" s="49" t="s">
        <v>51</v>
      </c>
      <c r="D4" s="49" t="s">
        <v>53</v>
      </c>
      <c r="E4" s="49" t="s">
        <v>55</v>
      </c>
    </row>
    <row r="5" spans="1:7" ht="15">
      <c r="A5" s="3"/>
      <c r="B5" s="37" t="s">
        <v>2</v>
      </c>
      <c r="C5" s="4">
        <v>33978473.63</v>
      </c>
      <c r="D5" s="4">
        <v>35427217.44</v>
      </c>
      <c r="E5" s="4">
        <v>36625696.02</v>
      </c>
      <c r="F5" s="31"/>
      <c r="G5" s="30"/>
    </row>
    <row r="6" spans="1:6" ht="15">
      <c r="A6" s="3"/>
      <c r="B6" s="37" t="s">
        <v>3</v>
      </c>
      <c r="C6" s="4">
        <v>14719210.2</v>
      </c>
      <c r="D6" s="4">
        <v>2245883.11</v>
      </c>
      <c r="E6" s="4">
        <v>23253721.09</v>
      </c>
      <c r="F6" s="28"/>
    </row>
    <row r="7" spans="1:7" ht="15">
      <c r="A7" s="3"/>
      <c r="B7" s="37" t="s">
        <v>4</v>
      </c>
      <c r="C7" s="4">
        <v>33706493.3</v>
      </c>
      <c r="D7" s="4">
        <v>34195309.53</v>
      </c>
      <c r="E7" s="4">
        <v>34527594.25</v>
      </c>
      <c r="F7" s="31"/>
      <c r="G7" s="30"/>
    </row>
    <row r="8" spans="1:5" ht="15">
      <c r="A8" s="3"/>
      <c r="B8" s="36" t="s">
        <v>5</v>
      </c>
      <c r="C8" s="4">
        <v>23402022.38</v>
      </c>
      <c r="D8" s="4">
        <v>6904655.97</v>
      </c>
      <c r="E8" s="4">
        <v>29853363.06</v>
      </c>
    </row>
    <row r="9" spans="1:5" ht="10.5" customHeight="1">
      <c r="A9" s="5">
        <v>1</v>
      </c>
      <c r="B9" s="6">
        <v>2</v>
      </c>
      <c r="C9" s="4"/>
      <c r="D9" s="4"/>
      <c r="E9" s="4"/>
    </row>
    <row r="10" spans="1:5" ht="15">
      <c r="A10" s="7" t="s">
        <v>6</v>
      </c>
      <c r="B10" s="8" t="s">
        <v>7</v>
      </c>
      <c r="C10" s="12">
        <f>C5+C6</f>
        <v>48697683.83</v>
      </c>
      <c r="D10" s="12">
        <f>D5+D6</f>
        <v>37673100.55</v>
      </c>
      <c r="E10" s="12">
        <f>E5+E6</f>
        <v>59879417.11</v>
      </c>
    </row>
    <row r="11" spans="1:5" ht="15">
      <c r="A11" s="10" t="s">
        <v>8</v>
      </c>
      <c r="B11" s="11" t="s">
        <v>9</v>
      </c>
      <c r="C11" s="12">
        <f>C7+C8</f>
        <v>57108515.67999999</v>
      </c>
      <c r="D11" s="12">
        <f>D7+D8</f>
        <v>41099965.5</v>
      </c>
      <c r="E11" s="12">
        <f>E7+E8</f>
        <v>64380957.31</v>
      </c>
    </row>
    <row r="12" spans="1:5" ht="12" customHeight="1">
      <c r="A12" s="10"/>
      <c r="B12" s="38" t="s">
        <v>10</v>
      </c>
      <c r="C12" s="44"/>
      <c r="D12" s="44"/>
      <c r="E12" s="44"/>
    </row>
    <row r="13" spans="1:5" ht="12.75" customHeight="1" thickBot="1">
      <c r="A13" s="13"/>
      <c r="B13" s="14" t="s">
        <v>11</v>
      </c>
      <c r="C13" s="9">
        <f>C10-C11</f>
        <v>-8410831.849999994</v>
      </c>
      <c r="D13" s="9">
        <f>D10-D11</f>
        <v>-3426864.950000003</v>
      </c>
      <c r="E13" s="9">
        <f>E10-E11</f>
        <v>-4501540.200000003</v>
      </c>
    </row>
    <row r="14" spans="1:5" ht="15.75" thickBot="1">
      <c r="A14" s="15" t="s">
        <v>12</v>
      </c>
      <c r="B14" s="16" t="s">
        <v>13</v>
      </c>
      <c r="C14" s="17">
        <f>C16-C30</f>
        <v>8410831.85</v>
      </c>
      <c r="D14" s="17">
        <f>D16-D30</f>
        <v>3426864.9500000007</v>
      </c>
      <c r="E14" s="17">
        <f>E16-E30</f>
        <v>4501540.2</v>
      </c>
    </row>
    <row r="15" spans="1:6" ht="14.25" customHeight="1" thickBot="1">
      <c r="A15" s="18"/>
      <c r="B15" s="19"/>
      <c r="C15" s="20">
        <f>C13-C30</f>
        <v>-10356011.999999994</v>
      </c>
      <c r="D15" s="20">
        <f>D13-D30</f>
        <v>-5372045.100000003</v>
      </c>
      <c r="E15" s="20">
        <f>E13-E30</f>
        <v>-6177571.200000003</v>
      </c>
      <c r="F15" s="30"/>
    </row>
    <row r="16" spans="1:5" ht="15.75" thickBot="1">
      <c r="A16" s="52" t="s">
        <v>14</v>
      </c>
      <c r="B16" s="53"/>
      <c r="C16" s="21">
        <f>C17+C19+C20+C21+C24+C25+C26+C27+C28+C29</f>
        <v>10356012</v>
      </c>
      <c r="D16" s="21">
        <f>D17+D19+D20+D21+D24+D25+D26+D27+D28+D29</f>
        <v>5372045.100000001</v>
      </c>
      <c r="E16" s="21">
        <f>E17+E19+E20+E21+E24+E25+E26+E27+E28+E29</f>
        <v>6177571.2</v>
      </c>
    </row>
    <row r="17" spans="1:5" ht="15">
      <c r="A17" s="22" t="s">
        <v>6</v>
      </c>
      <c r="B17" s="23" t="s">
        <v>15</v>
      </c>
      <c r="C17" s="44"/>
      <c r="D17" s="44">
        <v>1634639.37</v>
      </c>
      <c r="E17" s="44"/>
    </row>
    <row r="18" spans="1:5" ht="15">
      <c r="A18" s="22"/>
      <c r="B18" s="24" t="s">
        <v>16</v>
      </c>
      <c r="C18" s="44"/>
      <c r="D18" s="44"/>
      <c r="E18" s="44"/>
    </row>
    <row r="19" spans="1:5" ht="15">
      <c r="A19" s="22" t="s">
        <v>8</v>
      </c>
      <c r="B19" s="24" t="s">
        <v>17</v>
      </c>
      <c r="C19" s="44">
        <v>9449868.35</v>
      </c>
      <c r="D19" s="44">
        <v>2831262.08</v>
      </c>
      <c r="E19" s="44">
        <v>6177571.2</v>
      </c>
    </row>
    <row r="20" spans="1:5" ht="15">
      <c r="A20" s="22" t="s">
        <v>18</v>
      </c>
      <c r="B20" s="24" t="s">
        <v>44</v>
      </c>
      <c r="C20" s="44"/>
      <c r="D20" s="44"/>
      <c r="E20" s="44"/>
    </row>
    <row r="21" spans="1:5" ht="48.75" customHeight="1">
      <c r="A21" s="10" t="s">
        <v>19</v>
      </c>
      <c r="B21" s="25" t="s">
        <v>45</v>
      </c>
      <c r="C21" s="44"/>
      <c r="D21" s="44"/>
      <c r="E21" s="44"/>
    </row>
    <row r="22" spans="1:5" ht="13.5" customHeight="1">
      <c r="A22" s="10"/>
      <c r="B22" s="26" t="s">
        <v>20</v>
      </c>
      <c r="C22" s="21">
        <f>C17+C19+C20+C21</f>
        <v>9449868.35</v>
      </c>
      <c r="D22" s="21">
        <f>D17+D19+D20+D21</f>
        <v>4465901.45</v>
      </c>
      <c r="E22" s="21">
        <f>E17+E19+E20+E21</f>
        <v>6177571.2</v>
      </c>
    </row>
    <row r="23" spans="1:5" ht="18" customHeight="1">
      <c r="A23" s="10"/>
      <c r="B23" s="26" t="s">
        <v>46</v>
      </c>
      <c r="C23" s="44"/>
      <c r="D23" s="44"/>
      <c r="E23" s="44"/>
    </row>
    <row r="24" spans="1:5" ht="12" customHeight="1">
      <c r="A24" s="10" t="s">
        <v>21</v>
      </c>
      <c r="B24" s="11" t="s">
        <v>22</v>
      </c>
      <c r="C24" s="44">
        <v>0</v>
      </c>
      <c r="D24" s="44">
        <v>0</v>
      </c>
      <c r="E24" s="44">
        <v>0</v>
      </c>
    </row>
    <row r="25" spans="1:5" ht="12" customHeight="1">
      <c r="A25" s="10" t="s">
        <v>23</v>
      </c>
      <c r="B25" s="11" t="s">
        <v>24</v>
      </c>
      <c r="C25" s="44"/>
      <c r="D25" s="44"/>
      <c r="E25" s="44"/>
    </row>
    <row r="26" spans="1:5" ht="12" customHeight="1">
      <c r="A26" s="10" t="s">
        <v>25</v>
      </c>
      <c r="B26" s="11" t="s">
        <v>26</v>
      </c>
      <c r="C26" s="44"/>
      <c r="D26" s="44"/>
      <c r="E26" s="44"/>
    </row>
    <row r="27" spans="1:5" ht="10.5" customHeight="1">
      <c r="A27" s="10" t="s">
        <v>27</v>
      </c>
      <c r="B27" s="11" t="s">
        <v>28</v>
      </c>
      <c r="C27" s="44"/>
      <c r="D27" s="44"/>
      <c r="E27" s="44"/>
    </row>
    <row r="28" spans="1:5" ht="12" customHeight="1">
      <c r="A28" s="10" t="s">
        <v>29</v>
      </c>
      <c r="B28" s="11" t="s">
        <v>30</v>
      </c>
      <c r="C28" s="44"/>
      <c r="D28" s="44"/>
      <c r="E28" s="44"/>
    </row>
    <row r="29" spans="1:5" ht="12.75" customHeight="1">
      <c r="A29" s="7" t="s">
        <v>31</v>
      </c>
      <c r="B29" s="8" t="s">
        <v>32</v>
      </c>
      <c r="C29" s="44">
        <v>906143.65</v>
      </c>
      <c r="D29" s="44">
        <v>906143.65</v>
      </c>
      <c r="E29" s="44">
        <v>0</v>
      </c>
    </row>
    <row r="30" spans="1:5" ht="20.25" customHeight="1">
      <c r="A30" s="54" t="s">
        <v>47</v>
      </c>
      <c r="B30" s="55"/>
      <c r="C30" s="21">
        <f>C31+C32+C33+C34+C38</f>
        <v>1945180.15</v>
      </c>
      <c r="D30" s="21">
        <f>D31+D32+D33+D34+D38</f>
        <v>1945180.15</v>
      </c>
      <c r="E30" s="21">
        <f>E31+E32+E33+E34+E38</f>
        <v>1676031</v>
      </c>
    </row>
    <row r="31" spans="1:5" ht="15.75" customHeight="1">
      <c r="A31" s="22" t="s">
        <v>6</v>
      </c>
      <c r="B31" s="24" t="s">
        <v>33</v>
      </c>
      <c r="C31" s="44">
        <v>1748830.15</v>
      </c>
      <c r="D31" s="44">
        <v>1748830.15</v>
      </c>
      <c r="E31" s="44">
        <v>1567031</v>
      </c>
    </row>
    <row r="32" spans="1:5" ht="13.5" customHeight="1">
      <c r="A32" s="10" t="s">
        <v>8</v>
      </c>
      <c r="B32" s="11" t="s">
        <v>34</v>
      </c>
      <c r="C32" s="44">
        <v>196350</v>
      </c>
      <c r="D32" s="44">
        <v>196350</v>
      </c>
      <c r="E32" s="44">
        <v>109000</v>
      </c>
    </row>
    <row r="33" spans="1:5" ht="46.5" customHeight="1">
      <c r="A33" s="10" t="s">
        <v>18</v>
      </c>
      <c r="B33" s="32" t="s">
        <v>35</v>
      </c>
      <c r="C33" s="44"/>
      <c r="D33" s="44"/>
      <c r="E33" s="44"/>
    </row>
    <row r="34" spans="1:5" ht="15">
      <c r="A34" s="10" t="s">
        <v>19</v>
      </c>
      <c r="B34" s="11" t="s">
        <v>36</v>
      </c>
      <c r="C34" s="44"/>
      <c r="D34" s="44"/>
      <c r="E34" s="44"/>
    </row>
    <row r="35" spans="1:5" ht="11.25" customHeight="1">
      <c r="A35" s="10" t="s">
        <v>21</v>
      </c>
      <c r="B35" s="11" t="s">
        <v>37</v>
      </c>
      <c r="C35" s="44"/>
      <c r="D35" s="44"/>
      <c r="E35" s="44"/>
    </row>
    <row r="36" spans="1:5" ht="12" customHeight="1">
      <c r="A36" s="10" t="s">
        <v>23</v>
      </c>
      <c r="B36" s="11" t="s">
        <v>38</v>
      </c>
      <c r="C36" s="44"/>
      <c r="D36" s="44"/>
      <c r="E36" s="44"/>
    </row>
    <row r="37" spans="1:5" ht="11.25" customHeight="1">
      <c r="A37" s="10" t="s">
        <v>25</v>
      </c>
      <c r="B37" s="27" t="s">
        <v>39</v>
      </c>
      <c r="C37" s="44"/>
      <c r="D37" s="44"/>
      <c r="E37" s="44"/>
    </row>
    <row r="38" spans="1:5" ht="15" customHeight="1">
      <c r="A38" s="39" t="s">
        <v>27</v>
      </c>
      <c r="B38" s="27" t="s">
        <v>40</v>
      </c>
      <c r="C38" s="4">
        <v>0</v>
      </c>
      <c r="D38" s="4">
        <v>0</v>
      </c>
      <c r="E38" s="4">
        <v>0</v>
      </c>
    </row>
    <row r="39" spans="1:5" ht="24.75" customHeight="1">
      <c r="A39" s="40"/>
      <c r="B39" s="48" t="s">
        <v>49</v>
      </c>
      <c r="C39" s="45">
        <f>C31+C32+C33</f>
        <v>1945180.15</v>
      </c>
      <c r="D39" s="45">
        <f>D31+D32+D33</f>
        <v>1945180.15</v>
      </c>
      <c r="E39" s="45">
        <f>E31+E32+E33</f>
        <v>1676031</v>
      </c>
    </row>
    <row r="40" spans="1:5" ht="12" customHeight="1">
      <c r="A40" s="40"/>
      <c r="B40" s="41" t="s">
        <v>41</v>
      </c>
      <c r="C40" s="44"/>
      <c r="D40" s="44"/>
      <c r="E40" s="44"/>
    </row>
    <row r="41" spans="1:5" ht="12" customHeight="1">
      <c r="A41" s="42"/>
      <c r="B41" s="43"/>
      <c r="C41" s="44"/>
      <c r="D41" s="44"/>
      <c r="E41" s="44"/>
    </row>
    <row r="42" spans="1:5" ht="15">
      <c r="A42" s="42"/>
      <c r="B42" s="43" t="s">
        <v>42</v>
      </c>
      <c r="C42" s="46">
        <f>C10+C16</f>
        <v>59053695.83</v>
      </c>
      <c r="D42" s="46">
        <f>D10+D16</f>
        <v>43045145.65</v>
      </c>
      <c r="E42" s="46">
        <f>E10+E16</f>
        <v>66056988.31</v>
      </c>
    </row>
    <row r="43" spans="1:5" ht="15">
      <c r="A43" s="42"/>
      <c r="B43" s="43" t="s">
        <v>43</v>
      </c>
      <c r="C43" s="46">
        <f>C11+C30</f>
        <v>59053695.82999999</v>
      </c>
      <c r="D43" s="46">
        <f>D11+D30</f>
        <v>43045145.65</v>
      </c>
      <c r="E43" s="46">
        <f>E11+E30</f>
        <v>66056988.31</v>
      </c>
    </row>
    <row r="44" spans="2:5" ht="18" customHeight="1">
      <c r="B44" s="29" t="s">
        <v>50</v>
      </c>
      <c r="C44" s="47">
        <f>C42-C43</f>
        <v>0</v>
      </c>
      <c r="D44" s="47">
        <f>D42-D43</f>
        <v>0</v>
      </c>
      <c r="E44" s="47">
        <f>E42-E43</f>
        <v>0</v>
      </c>
    </row>
    <row r="45" spans="2:3" ht="10.5" customHeight="1">
      <c r="B45" s="33"/>
      <c r="C45" s="34"/>
    </row>
    <row r="46" spans="2:3" ht="11.25" customHeight="1">
      <c r="B46" s="33"/>
      <c r="C46" s="34"/>
    </row>
    <row r="47" spans="2:3" ht="11.25" customHeight="1">
      <c r="B47" s="33"/>
      <c r="C47" s="34"/>
    </row>
    <row r="48" spans="2:3" ht="10.5" customHeight="1">
      <c r="B48" s="33"/>
      <c r="C48" s="34"/>
    </row>
  </sheetData>
  <sheetProtection/>
  <mergeCells count="3">
    <mergeCell ref="A1:E2"/>
    <mergeCell ref="A16:B16"/>
    <mergeCell ref="A30:B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2019-11-14T06:27:45Z</dcterms:modified>
  <cp:category/>
  <cp:version/>
  <cp:contentType/>
  <cp:contentStatus/>
</cp:coreProperties>
</file>