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520" tabRatio="857" activeTab="0"/>
  </bookViews>
  <sheets>
    <sheet name="Załącznik nr 3" sheetId="1" r:id="rId1"/>
  </sheets>
  <definedNames>
    <definedName name="_xlnm.Print_Area" localSheetId="0">'Załącznik nr 3'!$B$1:$M$27</definedName>
    <definedName name="_xlnm.Print_Titles" localSheetId="0">'Załącznik nr 3'!$2:$2</definedName>
  </definedNames>
  <calcPr fullCalcOnLoad="1"/>
</workbook>
</file>

<file path=xl/sharedStrings.xml><?xml version="1.0" encoding="utf-8"?>
<sst xmlns="http://schemas.openxmlformats.org/spreadsheetml/2006/main" count="54" uniqueCount="31">
  <si>
    <t>Lp</t>
  </si>
  <si>
    <t xml:space="preserve">Nazwa i cel </t>
  </si>
  <si>
    <t>jednostka odpowiedzialna</t>
  </si>
  <si>
    <t>łączne nakłady finansowe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</si>
  <si>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</si>
  <si>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</si>
  <si>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</si>
  <si>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</si>
  <si>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</si>
  <si>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</si>
  <si>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</si>
  <si>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Od</t>
  </si>
  <si>
    <t>Do</t>
  </si>
  <si>
    <t>limity wydatków w poszczególnych latach (wszystkie lata)</t>
  </si>
  <si>
    <t>okres realizacji 
(w wierszu program/umowa)</t>
  </si>
  <si>
    <t>Załącznik nr 3</t>
  </si>
  <si>
    <t>01.01.2011</t>
  </si>
  <si>
    <t>31.12.2013</t>
  </si>
  <si>
    <t>31.12.2012</t>
  </si>
  <si>
    <t>Program nr 3 Regionalny Program Operacyjny Warmia i Mazury  2007-2013, Oś 3 infrastruktura Społeczna Działanie 3.1 Inwestycje w infrastrukturę edukacyjna "Rozbudowa oraz wyposażenie w sprzęt i pomoce naukowe Zespołu Szkół Ponadgimnazjalnych w Jezioranach</t>
  </si>
  <si>
    <t>Program nr 4 Program Rozwoju Obszarów Wiejskich, Oś 3 Jakość życia na obszarach wiejskich i zróżnicowanie gospodarki wiejskiej, Działanie 3.2.1 "Budowa kanalizacji sanitarnej i oczyszczalni ścieków w Radostowie"</t>
  </si>
  <si>
    <t>Program nr 5 Program Rozwoju Obszarów Wiejskich, Oś 3 Jakość życia na obszarach wiejskich i zróżnicowanie gospodarki wiejskiej, Działanie 3.2.1 "Budowa kanalizacji sanitarnej i oczyszczalni ścieków we Franknowie"</t>
  </si>
  <si>
    <t xml:space="preserve">PROGRAM ROZWOJU OBSZARÓW WIEJSKICH, Oś 3 Jakość życia na obszarach wiejskich i różnicowanie gospodarki wiejskiej, Działanie 3.2.1 " "Modernizacja pompowni wody oraz sieci kanalizacyjnej na terenie gminy Jeziorany "                                                                                                                              </t>
  </si>
  <si>
    <t>Program nr 1  Regionalny Program Warmia Mazury; Priorytet 5 Infrastruktura transportowa regionalna i lokalna; Działanie 5.1 Rozbudowa i modernizacja infrastruktury transportowej warunkującej rozwój regionalny; Poddziałanie 5.1.6 Infrastruktura drogowa warunkująca rozwój regionalny " Budowa obwodnicy Jezioran "</t>
  </si>
  <si>
    <t>Regionalny Program Operacyjny Warmia i Mazury na lata 2007-2013, Oś VII Infrastruktura społeczeństwa informacyjnego, działanie 7.2  Promocja i ułatwianie dostępu do usług teleinformatycznych, 7.2.2. Usługi i aplikacje dla MŚP      "Jeziorany-budowa systemu E-Przedsiębiorca "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</si>
  <si>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</t>
  </si>
  <si>
    <t>Program Operacyjny KAPITAŁ LUDZKI,priorytet VII. Promocja integracji społecznej, D z i ł a n i e  7.1. Rozwój i upowszechnianie aktywnej integracji;Poddziałanie 7.1.1. Rozwój i upowszechnianie aktywnej integracji przez OPS  w ramach Projektu systemowego                                                                                                                                                                                                        Rozwój osobisty poprzez pracę u podstaw - wyjściem na prostą</t>
  </si>
  <si>
    <t>Limit zobowiązań 2012-2015</t>
  </si>
  <si>
    <t>31.12.2015</t>
  </si>
  <si>
    <t xml:space="preserve">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 w miejscowości Radostowo, Potryty i Wójtówko</t>
  </si>
  <si>
    <t>Wykaz przedsięwzięć realizowanych przez Gminę Jeziorany w latach 2012-2015   Zał. Nr 3 do Uchwały Rady Miejskiej Nr XIV/105/2012  dnia 29 lutego 2012 w sprawie Wieloletniej Prognozy Finansowej na lata 2012-2021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</si>
</sst>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26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4" fontId="20" fillId="0" borderId="19" xfId="0" applyNumberFormat="1" applyFont="1" applyBorder="1" applyAlignment="1">
      <alignment horizontal="left" vertical="top" wrapText="1"/>
    </xf>
    <xf numFmtId="4" fontId="20" fillId="0" borderId="20" xfId="0" applyNumberFormat="1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/>
    </xf>
    <xf numFmtId="4" fontId="20" fillId="0" borderId="10" xfId="0" applyNumberFormat="1" applyFont="1" applyBorder="1" applyAlignment="1">
      <alignment horizontal="left" vertical="top"/>
    </xf>
    <xf numFmtId="4" fontId="20" fillId="0" borderId="22" xfId="0" applyNumberFormat="1" applyFont="1" applyBorder="1" applyAlignment="1">
      <alignment horizontal="left" vertical="top"/>
    </xf>
    <xf numFmtId="4" fontId="21" fillId="0" borderId="10" xfId="0" applyNumberFormat="1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4" fontId="21" fillId="0" borderId="23" xfId="0" applyNumberFormat="1" applyFont="1" applyBorder="1" applyAlignment="1">
      <alignment horizontal="left" vertical="top"/>
    </xf>
    <xf numFmtId="0" fontId="20" fillId="0" borderId="10" xfId="0" applyNumberFormat="1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/>
    </xf>
    <xf numFmtId="4" fontId="20" fillId="0" borderId="23" xfId="0" applyNumberFormat="1" applyFont="1" applyBorder="1" applyAlignment="1">
      <alignment horizontal="left" vertical="top"/>
    </xf>
    <xf numFmtId="4" fontId="21" fillId="0" borderId="11" xfId="0" applyNumberFormat="1" applyFont="1" applyBorder="1" applyAlignment="1">
      <alignment horizontal="left" vertical="top"/>
    </xf>
    <xf numFmtId="4" fontId="21" fillId="0" borderId="24" xfId="0" applyNumberFormat="1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/>
    </xf>
    <xf numFmtId="4" fontId="20" fillId="0" borderId="10" xfId="0" applyNumberFormat="1" applyFont="1" applyBorder="1" applyAlignment="1">
      <alignment horizontal="left" vertical="top"/>
    </xf>
    <xf numFmtId="4" fontId="21" fillId="0" borderId="10" xfId="0" applyNumberFormat="1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5" fillId="0" borderId="0" xfId="0" applyFont="1" applyAlignment="1">
      <alignment horizontal="left" wrapText="1"/>
    </xf>
    <xf numFmtId="0" fontId="19" fillId="0" borderId="2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/>
    </xf>
    <xf numFmtId="0" fontId="20" fillId="0" borderId="29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/>
    </xf>
    <xf numFmtId="0" fontId="23" fillId="0" borderId="15" xfId="0" applyFont="1" applyBorder="1" applyAlignment="1">
      <alignment horizontal="left" vertical="top"/>
    </xf>
    <xf numFmtId="0" fontId="23" fillId="0" borderId="19" xfId="0" applyFont="1" applyBorder="1" applyAlignment="1">
      <alignment horizontal="left" vertical="top"/>
    </xf>
    <xf numFmtId="0" fontId="20" fillId="0" borderId="22" xfId="0" applyFont="1" applyBorder="1" applyAlignment="1">
      <alignment horizontal="left" vertical="top" wrapText="1"/>
    </xf>
    <xf numFmtId="0" fontId="20" fillId="0" borderId="3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M42"/>
  <sheetViews>
    <sheetView tabSelected="1" zoomScalePageLayoutView="0" workbookViewId="0" topLeftCell="A1">
      <selection activeCell="C2" sqref="C2:M2"/>
    </sheetView>
  </sheetViews>
  <sheetFormatPr defaultColWidth="8.796875" defaultRowHeight="14.25"/>
  <cols>
    <col min="1" max="1" width="3.59765625" style="2" customWidth="1"/>
    <col min="2" max="2" width="2.59765625" style="2" customWidth="1"/>
    <col min="3" max="3" width="32.09765625" style="2" customWidth="1"/>
    <col min="4" max="4" width="5.5" style="2" customWidth="1"/>
    <col min="5" max="5" width="8" style="2" customWidth="1"/>
    <col min="6" max="6" width="7" style="2" customWidth="1"/>
    <col min="7" max="7" width="11.19921875" style="2" customWidth="1"/>
    <col min="8" max="9" width="11.59765625" style="2" customWidth="1"/>
    <col min="10" max="10" width="11.09765625" style="2" customWidth="1"/>
    <col min="11" max="11" width="8.69921875" style="2" bestFit="1" customWidth="1"/>
    <col min="12" max="12" width="7.69921875" style="2" customWidth="1"/>
    <col min="13" max="13" width="9.19921875" style="2" customWidth="1"/>
    <col min="14" max="16384" width="9" style="2" customWidth="1"/>
  </cols>
  <sheetData>
    <row r="1" ht="16.5" customHeight="1">
      <c r="I1" s="2" t="s">
        <v>15</v>
      </c>
    </row>
    <row r="2" spans="3:13" s="3" customFormat="1" ht="30" customHeight="1">
      <c r="C2" s="38" t="s">
        <v>30</v>
      </c>
      <c r="D2" s="38"/>
      <c r="E2" s="38"/>
      <c r="F2" s="38"/>
      <c r="G2" s="38"/>
      <c r="H2" s="38"/>
      <c r="I2" s="38"/>
      <c r="J2" s="38"/>
      <c r="K2" s="38"/>
      <c r="L2" s="38"/>
      <c r="M2" s="38"/>
    </row>
    <row r="3" s="3" customFormat="1" ht="15.75" thickBot="1"/>
    <row r="4" spans="2:13" s="3" customFormat="1" ht="55.5" customHeight="1" thickBot="1" thickTop="1">
      <c r="B4" s="39" t="s">
        <v>0</v>
      </c>
      <c r="C4" s="39" t="s">
        <v>1</v>
      </c>
      <c r="D4" s="39" t="s">
        <v>2</v>
      </c>
      <c r="E4" s="41" t="s">
        <v>14</v>
      </c>
      <c r="F4" s="42"/>
      <c r="G4" s="39" t="s">
        <v>3</v>
      </c>
      <c r="H4" s="43" t="s">
        <v>13</v>
      </c>
      <c r="I4" s="43"/>
      <c r="J4" s="43"/>
      <c r="K4" s="43"/>
      <c r="L4" s="43"/>
      <c r="M4" s="44" t="s">
        <v>27</v>
      </c>
    </row>
    <row r="5" spans="2:13" s="3" customFormat="1" ht="17.25" thickBot="1" thickTop="1">
      <c r="B5" s="40"/>
      <c r="C5" s="40"/>
      <c r="D5" s="40"/>
      <c r="E5" s="11" t="s">
        <v>11</v>
      </c>
      <c r="F5" s="12" t="s">
        <v>12</v>
      </c>
      <c r="G5" s="40"/>
      <c r="H5" s="11">
        <v>2011</v>
      </c>
      <c r="I5" s="13">
        <v>2012</v>
      </c>
      <c r="J5" s="13">
        <v>2013</v>
      </c>
      <c r="K5" s="13">
        <v>2014</v>
      </c>
      <c r="L5" s="12">
        <v>2015</v>
      </c>
      <c r="M5" s="44"/>
    </row>
    <row r="6" spans="2:13" s="3" customFormat="1" ht="17.25" thickBot="1" thickTop="1">
      <c r="B6" s="9">
        <v>1</v>
      </c>
      <c r="C6" s="14">
        <v>2</v>
      </c>
      <c r="D6" s="14">
        <v>3</v>
      </c>
      <c r="E6" s="14">
        <v>4</v>
      </c>
      <c r="F6" s="14">
        <v>5</v>
      </c>
      <c r="G6" s="14">
        <v>9</v>
      </c>
      <c r="H6" s="14">
        <v>11</v>
      </c>
      <c r="I6" s="14">
        <v>12</v>
      </c>
      <c r="J6" s="14">
        <v>13</v>
      </c>
      <c r="K6" s="14">
        <v>14</v>
      </c>
      <c r="L6" s="15">
        <v>15</v>
      </c>
      <c r="M6" s="10">
        <v>16</v>
      </c>
    </row>
    <row r="7" spans="2:13" s="3" customFormat="1" ht="16.5" thickTop="1">
      <c r="B7" s="16"/>
      <c r="C7" s="45" t="s">
        <v>4</v>
      </c>
      <c r="D7" s="46"/>
      <c r="E7" s="46"/>
      <c r="F7" s="46"/>
      <c r="G7" s="17">
        <f aca="true" t="shared" si="0" ref="G7:M7">G8+G9</f>
        <v>10187096.5</v>
      </c>
      <c r="H7" s="17">
        <f t="shared" si="0"/>
        <v>618671.53</v>
      </c>
      <c r="I7" s="17">
        <f t="shared" si="0"/>
        <v>7029420.489999999</v>
      </c>
      <c r="J7" s="17">
        <f t="shared" si="0"/>
        <v>2560102.25</v>
      </c>
      <c r="K7" s="17">
        <f t="shared" si="0"/>
        <v>50000</v>
      </c>
      <c r="L7" s="18">
        <f t="shared" si="0"/>
        <v>100000</v>
      </c>
      <c r="M7" s="18">
        <f t="shared" si="0"/>
        <v>9739522.739999998</v>
      </c>
    </row>
    <row r="8" spans="2:13" s="1" customFormat="1" ht="15.75">
      <c r="B8" s="19"/>
      <c r="C8" s="47" t="s">
        <v>5</v>
      </c>
      <c r="D8" s="47"/>
      <c r="E8" s="47"/>
      <c r="F8" s="47"/>
      <c r="G8" s="20">
        <f aca="true" t="shared" si="1" ref="G8:M9">G11</f>
        <v>380238.20999999996</v>
      </c>
      <c r="H8" s="20">
        <f t="shared" si="1"/>
        <v>108871.43</v>
      </c>
      <c r="I8" s="20">
        <f t="shared" si="1"/>
        <v>234916.78</v>
      </c>
      <c r="J8" s="20">
        <f t="shared" si="1"/>
        <v>36450</v>
      </c>
      <c r="K8" s="20">
        <f t="shared" si="1"/>
        <v>0</v>
      </c>
      <c r="L8" s="21">
        <f t="shared" si="1"/>
        <v>0</v>
      </c>
      <c r="M8" s="21">
        <f t="shared" si="1"/>
        <v>271366.78</v>
      </c>
    </row>
    <row r="9" spans="2:13" s="1" customFormat="1" ht="15.75">
      <c r="B9" s="19"/>
      <c r="C9" s="47" t="s">
        <v>6</v>
      </c>
      <c r="D9" s="47"/>
      <c r="E9" s="47"/>
      <c r="F9" s="47"/>
      <c r="G9" s="20">
        <f t="shared" si="1"/>
        <v>9806858.29</v>
      </c>
      <c r="H9" s="20">
        <f t="shared" si="1"/>
        <v>509800.1</v>
      </c>
      <c r="I9" s="20">
        <f t="shared" si="1"/>
        <v>6794503.709999999</v>
      </c>
      <c r="J9" s="20">
        <f t="shared" si="1"/>
        <v>2523652.25</v>
      </c>
      <c r="K9" s="20">
        <f t="shared" si="1"/>
        <v>50000</v>
      </c>
      <c r="L9" s="21">
        <f t="shared" si="1"/>
        <v>100000</v>
      </c>
      <c r="M9" s="21">
        <f t="shared" si="1"/>
        <v>9468155.959999999</v>
      </c>
    </row>
    <row r="10" spans="2:13" s="1" customFormat="1" ht="15.75">
      <c r="B10" s="19"/>
      <c r="C10" s="48" t="s">
        <v>7</v>
      </c>
      <c r="D10" s="48"/>
      <c r="E10" s="48"/>
      <c r="F10" s="48"/>
      <c r="G10" s="20">
        <f aca="true" t="shared" si="2" ref="G10:M10">G11+G12</f>
        <v>10187096.5</v>
      </c>
      <c r="H10" s="20">
        <f t="shared" si="2"/>
        <v>618671.53</v>
      </c>
      <c r="I10" s="20">
        <f t="shared" si="2"/>
        <v>7029420.489999999</v>
      </c>
      <c r="J10" s="20">
        <f t="shared" si="2"/>
        <v>2560102.25</v>
      </c>
      <c r="K10" s="20">
        <f t="shared" si="2"/>
        <v>50000</v>
      </c>
      <c r="L10" s="21">
        <f t="shared" si="2"/>
        <v>100000</v>
      </c>
      <c r="M10" s="21">
        <f t="shared" si="2"/>
        <v>9739522.739999998</v>
      </c>
    </row>
    <row r="11" spans="2:13" s="1" customFormat="1" ht="15.75">
      <c r="B11" s="19"/>
      <c r="C11" s="47" t="s">
        <v>5</v>
      </c>
      <c r="D11" s="47"/>
      <c r="E11" s="47"/>
      <c r="F11" s="47"/>
      <c r="G11" s="22">
        <f>G14</f>
        <v>380238.20999999996</v>
      </c>
      <c r="H11" s="22">
        <f aca="true" t="shared" si="3" ref="H11:M11">H14</f>
        <v>108871.43</v>
      </c>
      <c r="I11" s="22">
        <f t="shared" si="3"/>
        <v>234916.78</v>
      </c>
      <c r="J11" s="22">
        <f t="shared" si="3"/>
        <v>36450</v>
      </c>
      <c r="K11" s="22">
        <f t="shared" si="3"/>
        <v>0</v>
      </c>
      <c r="L11" s="22">
        <f t="shared" si="3"/>
        <v>0</v>
      </c>
      <c r="M11" s="22">
        <f t="shared" si="3"/>
        <v>271366.78</v>
      </c>
    </row>
    <row r="12" spans="2:13" s="1" customFormat="1" ht="15.75">
      <c r="B12" s="19"/>
      <c r="C12" s="47" t="s">
        <v>6</v>
      </c>
      <c r="D12" s="47"/>
      <c r="E12" s="47"/>
      <c r="F12" s="47"/>
      <c r="G12" s="22">
        <f>G15</f>
        <v>9806858.29</v>
      </c>
      <c r="H12" s="22">
        <f aca="true" t="shared" si="4" ref="H12:M12">H15</f>
        <v>509800.1</v>
      </c>
      <c r="I12" s="22">
        <f t="shared" si="4"/>
        <v>6794503.709999999</v>
      </c>
      <c r="J12" s="22">
        <f t="shared" si="4"/>
        <v>2523652.25</v>
      </c>
      <c r="K12" s="22">
        <f t="shared" si="4"/>
        <v>50000</v>
      </c>
      <c r="L12" s="22">
        <f t="shared" si="4"/>
        <v>100000</v>
      </c>
      <c r="M12" s="22">
        <f t="shared" si="4"/>
        <v>9468155.959999999</v>
      </c>
    </row>
    <row r="13" spans="2:13" s="1" customFormat="1" ht="24.75" customHeight="1">
      <c r="B13" s="19"/>
      <c r="C13" s="53" t="s">
        <v>8</v>
      </c>
      <c r="D13" s="54"/>
      <c r="E13" s="54"/>
      <c r="F13" s="54"/>
      <c r="G13" s="20">
        <f aca="true" t="shared" si="5" ref="G13:M13">G14+G15</f>
        <v>10187096.5</v>
      </c>
      <c r="H13" s="20">
        <f t="shared" si="5"/>
        <v>618671.53</v>
      </c>
      <c r="I13" s="20">
        <f t="shared" si="5"/>
        <v>7029420.489999999</v>
      </c>
      <c r="J13" s="20">
        <f t="shared" si="5"/>
        <v>2560102.25</v>
      </c>
      <c r="K13" s="20">
        <f t="shared" si="5"/>
        <v>50000</v>
      </c>
      <c r="L13" s="21">
        <f t="shared" si="5"/>
        <v>100000</v>
      </c>
      <c r="M13" s="21">
        <f t="shared" si="5"/>
        <v>9739522.739999998</v>
      </c>
    </row>
    <row r="14" spans="2:13" s="1" customFormat="1" ht="10.5" customHeight="1">
      <c r="B14" s="19"/>
      <c r="C14" s="49" t="s">
        <v>9</v>
      </c>
      <c r="D14" s="49"/>
      <c r="E14" s="49"/>
      <c r="F14" s="49"/>
      <c r="G14" s="22">
        <f aca="true" t="shared" si="6" ref="G14:M15">G17+G20+G23+G26+G29+G32+G35+G38+G41</f>
        <v>380238.20999999996</v>
      </c>
      <c r="H14" s="22">
        <f t="shared" si="6"/>
        <v>108871.43</v>
      </c>
      <c r="I14" s="22">
        <f t="shared" si="6"/>
        <v>234916.78</v>
      </c>
      <c r="J14" s="22">
        <f t="shared" si="6"/>
        <v>36450</v>
      </c>
      <c r="K14" s="22">
        <f t="shared" si="6"/>
        <v>0</v>
      </c>
      <c r="L14" s="22">
        <f t="shared" si="6"/>
        <v>0</v>
      </c>
      <c r="M14" s="22">
        <f t="shared" si="6"/>
        <v>271366.78</v>
      </c>
    </row>
    <row r="15" spans="2:13" s="1" customFormat="1" ht="12.75" customHeight="1">
      <c r="B15" s="19"/>
      <c r="C15" s="49" t="s">
        <v>10</v>
      </c>
      <c r="D15" s="49"/>
      <c r="E15" s="49"/>
      <c r="F15" s="49"/>
      <c r="G15" s="22">
        <f t="shared" si="6"/>
        <v>9806858.29</v>
      </c>
      <c r="H15" s="22">
        <f t="shared" si="6"/>
        <v>509800.1</v>
      </c>
      <c r="I15" s="22">
        <f t="shared" si="6"/>
        <v>6794503.709999999</v>
      </c>
      <c r="J15" s="22">
        <f t="shared" si="6"/>
        <v>2523652.25</v>
      </c>
      <c r="K15" s="22">
        <f t="shared" si="6"/>
        <v>50000</v>
      </c>
      <c r="L15" s="22">
        <f t="shared" si="6"/>
        <v>100000</v>
      </c>
      <c r="M15" s="22">
        <f t="shared" si="6"/>
        <v>9468155.959999999</v>
      </c>
    </row>
    <row r="16" spans="2:13" s="1" customFormat="1" ht="90.75" customHeight="1">
      <c r="B16" s="19">
        <v>1</v>
      </c>
      <c r="C16" s="23" t="s">
        <v>23</v>
      </c>
      <c r="D16" s="50"/>
      <c r="E16" s="5" t="s">
        <v>16</v>
      </c>
      <c r="F16" s="5" t="s">
        <v>28</v>
      </c>
      <c r="G16" s="20">
        <f aca="true" t="shared" si="7" ref="G16:M16">G17+G18</f>
        <v>247978</v>
      </c>
      <c r="H16" s="20">
        <f t="shared" si="7"/>
        <v>44478</v>
      </c>
      <c r="I16" s="20">
        <f t="shared" si="7"/>
        <v>23500</v>
      </c>
      <c r="J16" s="20">
        <f t="shared" si="7"/>
        <v>30000</v>
      </c>
      <c r="K16" s="20">
        <f t="shared" si="7"/>
        <v>50000</v>
      </c>
      <c r="L16" s="21">
        <f t="shared" si="7"/>
        <v>100000</v>
      </c>
      <c r="M16" s="21">
        <f t="shared" si="7"/>
        <v>203500</v>
      </c>
    </row>
    <row r="17" spans="2:13" s="1" customFormat="1" ht="11.25" customHeight="1">
      <c r="B17" s="19"/>
      <c r="C17" s="6" t="s">
        <v>5</v>
      </c>
      <c r="D17" s="51"/>
      <c r="E17" s="25"/>
      <c r="F17" s="25"/>
      <c r="G17" s="22">
        <f>H17+I17+J17+K17+L17</f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6">
        <f>G17</f>
        <v>0</v>
      </c>
    </row>
    <row r="18" spans="2:13" s="1" customFormat="1" ht="15.75">
      <c r="B18" s="19"/>
      <c r="C18" s="6" t="s">
        <v>6</v>
      </c>
      <c r="D18" s="52"/>
      <c r="E18" s="25"/>
      <c r="F18" s="25"/>
      <c r="G18" s="22">
        <f>H18+I18+J18+K18+L18</f>
        <v>247978</v>
      </c>
      <c r="H18" s="22">
        <v>44478</v>
      </c>
      <c r="I18" s="22">
        <v>23500</v>
      </c>
      <c r="J18" s="22">
        <v>30000</v>
      </c>
      <c r="K18" s="22">
        <v>50000</v>
      </c>
      <c r="L18" s="22">
        <v>100000</v>
      </c>
      <c r="M18" s="22">
        <f>I18+J18+K18+L18</f>
        <v>203500</v>
      </c>
    </row>
    <row r="19" spans="2:13" s="1" customFormat="1" ht="78.75" customHeight="1">
      <c r="B19" s="19">
        <v>2</v>
      </c>
      <c r="C19" s="27" t="s">
        <v>24</v>
      </c>
      <c r="D19" s="28"/>
      <c r="E19" s="5" t="s">
        <v>16</v>
      </c>
      <c r="F19" s="5" t="s">
        <v>18</v>
      </c>
      <c r="G19" s="20">
        <f aca="true" t="shared" si="8" ref="G19:L19">G20+G21</f>
        <v>856572</v>
      </c>
      <c r="H19" s="20">
        <f t="shared" si="8"/>
        <v>0</v>
      </c>
      <c r="I19" s="20">
        <f t="shared" si="8"/>
        <v>493722</v>
      </c>
      <c r="J19" s="20">
        <f t="shared" si="8"/>
        <v>362850</v>
      </c>
      <c r="K19" s="20">
        <f t="shared" si="8"/>
        <v>0</v>
      </c>
      <c r="L19" s="20">
        <f t="shared" si="8"/>
        <v>0</v>
      </c>
      <c r="M19" s="20">
        <f>M20+M21</f>
        <v>856572</v>
      </c>
    </row>
    <row r="20" spans="2:13" s="1" customFormat="1" ht="10.5" customHeight="1">
      <c r="B20" s="19"/>
      <c r="C20" s="6" t="s">
        <v>5</v>
      </c>
      <c r="D20" s="28"/>
      <c r="E20" s="25"/>
      <c r="F20" s="25"/>
      <c r="G20" s="22">
        <f>H20+I20+J20+K20+L20</f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f>G20</f>
        <v>0</v>
      </c>
    </row>
    <row r="21" spans="2:13" s="1" customFormat="1" ht="12.75" customHeight="1">
      <c r="B21" s="19"/>
      <c r="C21" s="6" t="s">
        <v>6</v>
      </c>
      <c r="D21" s="28"/>
      <c r="E21" s="25"/>
      <c r="F21" s="25"/>
      <c r="G21" s="22">
        <f>H21+I21+J21+K21+L21</f>
        <v>856572</v>
      </c>
      <c r="H21" s="22"/>
      <c r="I21" s="22">
        <v>493722</v>
      </c>
      <c r="J21" s="22">
        <v>362850</v>
      </c>
      <c r="K21" s="22"/>
      <c r="L21" s="22"/>
      <c r="M21" s="22">
        <f>I21+J21+K21+L21</f>
        <v>856572</v>
      </c>
    </row>
    <row r="22" spans="2:13" s="1" customFormat="1" ht="75" customHeight="1">
      <c r="B22" s="19">
        <v>3</v>
      </c>
      <c r="C22" s="23" t="s">
        <v>19</v>
      </c>
      <c r="D22" s="28"/>
      <c r="E22" s="25">
        <v>2011</v>
      </c>
      <c r="F22" s="25">
        <v>2012</v>
      </c>
      <c r="G22" s="20">
        <f aca="true" t="shared" si="9" ref="G22:L22">G23+G24</f>
        <v>2266412.91</v>
      </c>
      <c r="H22" s="20">
        <f t="shared" si="9"/>
        <v>337792.1</v>
      </c>
      <c r="I22" s="20">
        <f t="shared" si="9"/>
        <v>1928620.81</v>
      </c>
      <c r="J22" s="20">
        <f t="shared" si="9"/>
        <v>0</v>
      </c>
      <c r="K22" s="20">
        <f t="shared" si="9"/>
        <v>0</v>
      </c>
      <c r="L22" s="20">
        <f t="shared" si="9"/>
        <v>0</v>
      </c>
      <c r="M22" s="20">
        <f>M23+M24</f>
        <v>1928620.81</v>
      </c>
    </row>
    <row r="23" spans="2:13" s="1" customFormat="1" ht="12.75" customHeight="1">
      <c r="B23" s="19"/>
      <c r="C23" s="6" t="s">
        <v>5</v>
      </c>
      <c r="D23" s="28"/>
      <c r="E23" s="25"/>
      <c r="F23" s="25"/>
      <c r="G23" s="22">
        <f>H23+I23+J23+K23+L23</f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f>G23</f>
        <v>0</v>
      </c>
    </row>
    <row r="24" spans="2:13" s="1" customFormat="1" ht="12.75" customHeight="1">
      <c r="B24" s="19"/>
      <c r="C24" s="6" t="s">
        <v>6</v>
      </c>
      <c r="D24" s="28"/>
      <c r="E24" s="25"/>
      <c r="F24" s="25"/>
      <c r="G24" s="22">
        <f>H24+I24+J24+K24+L24</f>
        <v>2266412.91</v>
      </c>
      <c r="H24" s="22">
        <v>337792.1</v>
      </c>
      <c r="I24" s="22">
        <v>1928620.81</v>
      </c>
      <c r="J24" s="22">
        <v>0</v>
      </c>
      <c r="K24" s="22">
        <v>0</v>
      </c>
      <c r="L24" s="22">
        <v>0</v>
      </c>
      <c r="M24" s="22">
        <f>I24+J24+K24+L24</f>
        <v>1928620.81</v>
      </c>
    </row>
    <row r="25" spans="2:13" s="1" customFormat="1" ht="56.25" customHeight="1">
      <c r="B25" s="19">
        <v>4</v>
      </c>
      <c r="C25" s="23" t="s">
        <v>20</v>
      </c>
      <c r="D25" s="28"/>
      <c r="E25" s="5">
        <v>2009</v>
      </c>
      <c r="F25" s="5" t="s">
        <v>17</v>
      </c>
      <c r="G25" s="20">
        <f aca="true" t="shared" si="10" ref="G25:M25">G26+G27</f>
        <v>3421085.52</v>
      </c>
      <c r="H25" s="20">
        <f t="shared" si="10"/>
        <v>10330</v>
      </c>
      <c r="I25" s="20">
        <f t="shared" si="10"/>
        <v>1279953.27</v>
      </c>
      <c r="J25" s="20">
        <f t="shared" si="10"/>
        <v>2130802.25</v>
      </c>
      <c r="K25" s="20">
        <f t="shared" si="10"/>
        <v>0</v>
      </c>
      <c r="L25" s="20">
        <f t="shared" si="10"/>
        <v>0</v>
      </c>
      <c r="M25" s="20">
        <f t="shared" si="10"/>
        <v>3410755.52</v>
      </c>
    </row>
    <row r="26" spans="2:13" s="1" customFormat="1" ht="11.25" customHeight="1">
      <c r="B26" s="19"/>
      <c r="C26" s="6" t="s">
        <v>5</v>
      </c>
      <c r="D26" s="28"/>
      <c r="E26" s="25"/>
      <c r="F26" s="25"/>
      <c r="G26" s="22">
        <f>H26+I26+J26+K26+L26</f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6">
        <v>0</v>
      </c>
    </row>
    <row r="27" spans="2:13" s="1" customFormat="1" ht="18" customHeight="1">
      <c r="B27" s="19"/>
      <c r="C27" s="6" t="s">
        <v>6</v>
      </c>
      <c r="D27" s="24"/>
      <c r="E27" s="25"/>
      <c r="F27" s="25"/>
      <c r="G27" s="22">
        <f>H27+I27+J27+K27+L27</f>
        <v>3421085.52</v>
      </c>
      <c r="H27" s="22">
        <v>10330</v>
      </c>
      <c r="I27" s="22">
        <v>1279953.27</v>
      </c>
      <c r="J27" s="22">
        <v>2130802.25</v>
      </c>
      <c r="K27" s="22">
        <v>0</v>
      </c>
      <c r="L27" s="22">
        <v>0</v>
      </c>
      <c r="M27" s="26">
        <f>I27+J27+K27+L27</f>
        <v>3410755.52</v>
      </c>
    </row>
    <row r="28" spans="2:13" s="1" customFormat="1" ht="56.25" customHeight="1">
      <c r="B28" s="19">
        <v>5</v>
      </c>
      <c r="C28" s="23" t="s">
        <v>21</v>
      </c>
      <c r="D28" s="28"/>
      <c r="E28" s="5">
        <v>2009</v>
      </c>
      <c r="F28" s="5" t="s">
        <v>18</v>
      </c>
      <c r="G28" s="20">
        <f aca="true" t="shared" si="11" ref="G28:M28">G29+G30</f>
        <v>2844809.86</v>
      </c>
      <c r="H28" s="20">
        <f t="shared" si="11"/>
        <v>117200</v>
      </c>
      <c r="I28" s="20">
        <f t="shared" si="11"/>
        <v>2727609.86</v>
      </c>
      <c r="J28" s="20">
        <f t="shared" si="11"/>
        <v>0</v>
      </c>
      <c r="K28" s="20">
        <f t="shared" si="11"/>
        <v>0</v>
      </c>
      <c r="L28" s="20">
        <f t="shared" si="11"/>
        <v>0</v>
      </c>
      <c r="M28" s="20">
        <f t="shared" si="11"/>
        <v>2727609.86</v>
      </c>
    </row>
    <row r="29" spans="2:13" s="1" customFormat="1" ht="11.25" customHeight="1">
      <c r="B29" s="19"/>
      <c r="C29" s="6" t="s">
        <v>5</v>
      </c>
      <c r="D29" s="28"/>
      <c r="E29" s="25"/>
      <c r="F29" s="25"/>
      <c r="G29" s="22">
        <f>H29+I29+J29+K29+L29</f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9">
        <v>0</v>
      </c>
    </row>
    <row r="30" spans="2:13" s="1" customFormat="1" ht="12" customHeight="1">
      <c r="B30" s="19"/>
      <c r="C30" s="6" t="s">
        <v>6</v>
      </c>
      <c r="D30" s="24"/>
      <c r="E30" s="25"/>
      <c r="F30" s="25"/>
      <c r="G30" s="22">
        <f>H30+I30+J30+K30+L30</f>
        <v>2844809.86</v>
      </c>
      <c r="H30" s="22">
        <v>117200</v>
      </c>
      <c r="I30" s="22">
        <v>2727609.86</v>
      </c>
      <c r="J30" s="22"/>
      <c r="K30" s="22">
        <v>0</v>
      </c>
      <c r="L30" s="22">
        <v>0</v>
      </c>
      <c r="M30" s="29">
        <f>I30+J30+K30+L30</f>
        <v>2727609.86</v>
      </c>
    </row>
    <row r="31" spans="2:13" s="1" customFormat="1" ht="43.5" customHeight="1">
      <c r="B31" s="19"/>
      <c r="C31" s="27" t="s">
        <v>22</v>
      </c>
      <c r="D31" s="28"/>
      <c r="E31" s="5">
        <v>2011</v>
      </c>
      <c r="F31" s="5" t="s">
        <v>17</v>
      </c>
      <c r="G31" s="20">
        <f aca="true" t="shared" si="12" ref="G31:M31">G32+G33</f>
        <v>170000</v>
      </c>
      <c r="H31" s="20">
        <f t="shared" si="12"/>
        <v>0</v>
      </c>
      <c r="I31" s="20">
        <f t="shared" si="12"/>
        <v>170000</v>
      </c>
      <c r="J31" s="20">
        <f t="shared" si="12"/>
        <v>0</v>
      </c>
      <c r="K31" s="20">
        <f t="shared" si="12"/>
        <v>0</v>
      </c>
      <c r="L31" s="20">
        <f t="shared" si="12"/>
        <v>0</v>
      </c>
      <c r="M31" s="20">
        <f t="shared" si="12"/>
        <v>170000</v>
      </c>
    </row>
    <row r="32" spans="2:13" s="1" customFormat="1" ht="11.25" customHeight="1">
      <c r="B32" s="19"/>
      <c r="C32" s="6" t="s">
        <v>5</v>
      </c>
      <c r="D32" s="28"/>
      <c r="E32" s="25"/>
      <c r="F32" s="25"/>
      <c r="G32" s="22">
        <f>H32+I32+J32+K32+L32</f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6">
        <v>0</v>
      </c>
    </row>
    <row r="33" spans="2:13" s="1" customFormat="1" ht="12.75" customHeight="1">
      <c r="B33" s="19"/>
      <c r="C33" s="7" t="s">
        <v>6</v>
      </c>
      <c r="D33" s="24"/>
      <c r="E33" s="24"/>
      <c r="F33" s="24"/>
      <c r="G33" s="30">
        <f>H33+I33+J33+K33+L33</f>
        <v>170000</v>
      </c>
      <c r="H33" s="30">
        <v>0</v>
      </c>
      <c r="I33" s="30">
        <v>170000</v>
      </c>
      <c r="J33" s="30">
        <v>0</v>
      </c>
      <c r="K33" s="30">
        <v>0</v>
      </c>
      <c r="L33" s="30">
        <v>0</v>
      </c>
      <c r="M33" s="31">
        <f>G33-H33</f>
        <v>170000</v>
      </c>
    </row>
    <row r="34" spans="2:13" s="1" customFormat="1" ht="108.75" customHeight="1">
      <c r="B34" s="19">
        <v>6</v>
      </c>
      <c r="C34" s="27" t="s">
        <v>25</v>
      </c>
      <c r="D34" s="28"/>
      <c r="E34" s="5">
        <v>2012</v>
      </c>
      <c r="F34" s="5">
        <v>2013</v>
      </c>
      <c r="G34" s="20">
        <f>G35+G36</f>
        <v>137513.78</v>
      </c>
      <c r="H34" s="20">
        <f aca="true" t="shared" si="13" ref="H34:M34">H35+H36</f>
        <v>0</v>
      </c>
      <c r="I34" s="20">
        <f t="shared" si="13"/>
        <v>101063.78</v>
      </c>
      <c r="J34" s="20">
        <f t="shared" si="13"/>
        <v>36450</v>
      </c>
      <c r="K34" s="20">
        <f t="shared" si="13"/>
        <v>0</v>
      </c>
      <c r="L34" s="20">
        <f t="shared" si="13"/>
        <v>0</v>
      </c>
      <c r="M34" s="20">
        <f t="shared" si="13"/>
        <v>137513.78</v>
      </c>
    </row>
    <row r="35" spans="2:13" s="1" customFormat="1" ht="11.25" customHeight="1">
      <c r="B35" s="19"/>
      <c r="C35" s="6" t="s">
        <v>5</v>
      </c>
      <c r="D35" s="28"/>
      <c r="E35" s="25"/>
      <c r="F35" s="25"/>
      <c r="G35" s="22">
        <f>H35+I35+J35+K35+L35</f>
        <v>137513.78</v>
      </c>
      <c r="H35" s="22">
        <v>0</v>
      </c>
      <c r="I35" s="22">
        <v>101063.78</v>
      </c>
      <c r="J35" s="22">
        <v>36450</v>
      </c>
      <c r="K35" s="22">
        <v>0</v>
      </c>
      <c r="L35" s="22">
        <v>0</v>
      </c>
      <c r="M35" s="26">
        <f>I35+J35+K35+L35</f>
        <v>137513.78</v>
      </c>
    </row>
    <row r="36" spans="2:13" s="1" customFormat="1" ht="12.75" customHeight="1">
      <c r="B36" s="19"/>
      <c r="C36" s="7" t="s">
        <v>6</v>
      </c>
      <c r="D36" s="24"/>
      <c r="E36" s="24"/>
      <c r="F36" s="24"/>
      <c r="G36" s="22">
        <f>H36+I36+J36+K36+L36</f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1">
        <v>0</v>
      </c>
    </row>
    <row r="37" spans="2:13" ht="97.5" customHeight="1">
      <c r="B37" s="32">
        <v>7</v>
      </c>
      <c r="C37" s="33" t="s">
        <v>26</v>
      </c>
      <c r="D37" s="32"/>
      <c r="E37" s="34">
        <v>2011</v>
      </c>
      <c r="F37" s="34">
        <v>2012</v>
      </c>
      <c r="G37" s="35">
        <f aca="true" t="shared" si="14" ref="G37:M37">G38+G39</f>
        <v>242724.43</v>
      </c>
      <c r="H37" s="35">
        <f t="shared" si="14"/>
        <v>108871.43</v>
      </c>
      <c r="I37" s="35">
        <f t="shared" si="14"/>
        <v>133853</v>
      </c>
      <c r="J37" s="35">
        <f t="shared" si="14"/>
        <v>0</v>
      </c>
      <c r="K37" s="35">
        <f t="shared" si="14"/>
        <v>0</v>
      </c>
      <c r="L37" s="35">
        <f t="shared" si="14"/>
        <v>0</v>
      </c>
      <c r="M37" s="35">
        <f t="shared" si="14"/>
        <v>133853</v>
      </c>
    </row>
    <row r="38" spans="2:13" ht="15">
      <c r="B38" s="32"/>
      <c r="C38" s="6" t="s">
        <v>5</v>
      </c>
      <c r="D38" s="32"/>
      <c r="E38" s="32"/>
      <c r="F38" s="32"/>
      <c r="G38" s="22">
        <f>H38+I38+J38+K38+L38</f>
        <v>242724.43</v>
      </c>
      <c r="H38" s="36">
        <v>108871.43</v>
      </c>
      <c r="I38" s="36">
        <v>133853</v>
      </c>
      <c r="J38" s="36">
        <v>0</v>
      </c>
      <c r="K38" s="36">
        <v>0</v>
      </c>
      <c r="L38" s="36">
        <v>0</v>
      </c>
      <c r="M38" s="36">
        <f>I38+J38+K38+L38</f>
        <v>133853</v>
      </c>
    </row>
    <row r="39" spans="2:13" ht="15">
      <c r="B39" s="32"/>
      <c r="C39" s="6" t="s">
        <v>6</v>
      </c>
      <c r="D39" s="32"/>
      <c r="E39" s="32"/>
      <c r="F39" s="32"/>
      <c r="G39" s="22">
        <f>H39+I39+J39+K39+L39</f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f>I39+J39+K39+L39</f>
        <v>0</v>
      </c>
    </row>
    <row r="40" spans="2:13" s="4" customFormat="1" ht="57.75" customHeight="1">
      <c r="B40" s="37">
        <v>8</v>
      </c>
      <c r="C40" s="33" t="s">
        <v>29</v>
      </c>
      <c r="D40" s="37"/>
      <c r="E40" s="37">
        <v>2011</v>
      </c>
      <c r="F40" s="37">
        <v>2012</v>
      </c>
      <c r="G40" s="35">
        <f>G41+G42</f>
        <v>0</v>
      </c>
      <c r="H40" s="35">
        <f aca="true" t="shared" si="15" ref="H40:M40">H41+H42</f>
        <v>0</v>
      </c>
      <c r="I40" s="35">
        <f t="shared" si="15"/>
        <v>171097.77</v>
      </c>
      <c r="J40" s="35">
        <f t="shared" si="15"/>
        <v>0</v>
      </c>
      <c r="K40" s="35">
        <f t="shared" si="15"/>
        <v>0</v>
      </c>
      <c r="L40" s="35">
        <f t="shared" si="15"/>
        <v>0</v>
      </c>
      <c r="M40" s="35">
        <f t="shared" si="15"/>
        <v>171097.77</v>
      </c>
    </row>
    <row r="41" spans="2:13" s="4" customFormat="1" ht="11.25">
      <c r="B41" s="37"/>
      <c r="C41" s="8" t="s">
        <v>5</v>
      </c>
      <c r="D41" s="37"/>
      <c r="E41" s="37"/>
      <c r="F41" s="37"/>
      <c r="G41" s="36">
        <f>H41+I41+J41+K41+L41</f>
        <v>0</v>
      </c>
      <c r="H41" s="36"/>
      <c r="I41" s="36"/>
      <c r="J41" s="36"/>
      <c r="K41" s="36"/>
      <c r="L41" s="36"/>
      <c r="M41" s="36">
        <f>I41+J41+K41+L41</f>
        <v>0</v>
      </c>
    </row>
    <row r="42" spans="2:13" s="4" customFormat="1" ht="11.25">
      <c r="B42" s="37"/>
      <c r="C42" s="8" t="s">
        <v>6</v>
      </c>
      <c r="D42" s="37"/>
      <c r="E42" s="37"/>
      <c r="F42" s="37"/>
      <c r="G42" s="36"/>
      <c r="H42" s="36"/>
      <c r="I42" s="36">
        <v>171097.77</v>
      </c>
      <c r="J42" s="36"/>
      <c r="K42" s="36"/>
      <c r="L42" s="36"/>
      <c r="M42" s="36">
        <f>I42+J42+K42+L42</f>
        <v>171097.77</v>
      </c>
    </row>
  </sheetData>
  <sheetProtection/>
  <mergeCells count="18">
    <mergeCell ref="C7:F7"/>
    <mergeCell ref="C8:F8"/>
    <mergeCell ref="C9:F9"/>
    <mergeCell ref="C10:F10"/>
    <mergeCell ref="C15:F15"/>
    <mergeCell ref="D16:D18"/>
    <mergeCell ref="C11:F11"/>
    <mergeCell ref="C12:F12"/>
    <mergeCell ref="C13:F13"/>
    <mergeCell ref="C14:F14"/>
    <mergeCell ref="C2:M2"/>
    <mergeCell ref="B4:B5"/>
    <mergeCell ref="C4:C5"/>
    <mergeCell ref="D4:D5"/>
    <mergeCell ref="E4:F4"/>
    <mergeCell ref="G4:G5"/>
    <mergeCell ref="H4:L4"/>
    <mergeCell ref="M4:M5"/>
  </mergeCells>
  <printOptions/>
  <pageMargins left="0.18" right="0.2362204724409449" top="0.31496062992125984" bottom="0.31496062992125984" header="0.31496062992125984" footer="0.31496062992125984"/>
  <pageSetup horizontalDpi="600" verticalDpi="600" orientation="landscape" paperSize="9" r:id="rId1"/>
  <headerFooter alignWithMargins="0">
    <oddHeader>&amp;L&amp;P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urzad</cp:lastModifiedBy>
  <cp:lastPrinted>2012-03-20T19:22:51Z</cp:lastPrinted>
  <dcterms:created xsi:type="dcterms:W3CDTF">2009-10-09T13:37:21Z</dcterms:created>
  <dcterms:modified xsi:type="dcterms:W3CDTF">2012-05-14T10:31:52Z</dcterms:modified>
  <cp:category/>
  <cp:version/>
  <cp:contentType/>
  <cp:contentStatus/>
</cp:coreProperties>
</file>