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 Tak" sheetId="1" r:id="rId1"/>
  </sheets>
  <definedNames/>
  <calcPr fullCalcOnLoad="1"/>
</workbook>
</file>

<file path=xl/sharedStrings.xml><?xml version="1.0" encoding="utf-8"?>
<sst xmlns="http://schemas.openxmlformats.org/spreadsheetml/2006/main" count="103" uniqueCount="92">
  <si>
    <t>Przychody i rozchody gminy w roku 2012</t>
  </si>
  <si>
    <t>L.p.</t>
  </si>
  <si>
    <t>Treść</t>
  </si>
  <si>
    <t>Klasyfikacja</t>
  </si>
  <si>
    <t>§</t>
  </si>
  <si>
    <t>budżet na 2012r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</si>
  <si>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</si>
  <si>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</si>
  <si>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</si>
  <si>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</si>
  <si>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</si>
  <si>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</si>
  <si>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</si>
  <si>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</si>
  <si>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</si>
  <si>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</si>
  <si>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</si>
  <si>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</si>
  <si>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</si>
  <si>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</si>
  <si>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</si>
  <si>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</si>
  <si>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</si>
  <si>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</si>
  <si>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</si>
  <si>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</si>
  <si>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</si>
  <si>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</si>
  <si>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</si>
  <si>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</si>
  <si>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</si>
  <si>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</si>
  <si>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</si>
  <si>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</si>
  <si>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</si>
  <si>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</si>
  <si>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</si>
  <si>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</si>
  <si>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</si>
  <si>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</si>
  <si>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</si>
  <si>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</si>
  <si>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</si>
  <si>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</si>
  <si>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</si>
  <si>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</si>
  <si>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</si>
  <si>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</si>
  <si>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</si>
  <si>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</si>
  <si>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</si>
  <si>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</si>
  <si>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</si>
  <si>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URM XIV</t>
  </si>
  <si>
    <t>29.02.2012</t>
  </si>
  <si>
    <t xml:space="preserve">deficyt </t>
  </si>
  <si>
    <t xml:space="preserve">kredyty do zaciagnięcia </t>
  </si>
  <si>
    <t xml:space="preserve">środki wolne </t>
  </si>
  <si>
    <t>ROZCHODY + DEFICYT :</t>
  </si>
  <si>
    <t>spłata pożyczek udzielonych</t>
  </si>
  <si>
    <t>II</t>
  </si>
  <si>
    <t>10.</t>
  </si>
  <si>
    <t>pożyczki udzielone</t>
  </si>
  <si>
    <t xml:space="preserve">spłata kredy-tów i pożyczek </t>
  </si>
  <si>
    <t>I</t>
  </si>
  <si>
    <t>razemkredyty do zaciagnięcia (1+2)</t>
  </si>
  <si>
    <t>Spłaty pożyczek otrzymanych na finansowanie zadań reali zowanych z udziałem środków pochodzących z budżetu UE</t>
  </si>
  <si>
    <t>ŹRÓDŁA POKRYCIA I :PRZYCHODY:</t>
  </si>
  <si>
    <t xml:space="preserve">Razem  II  P r z y c h o d y </t>
  </si>
  <si>
    <r>
      <t xml:space="preserve">Kredyty </t>
    </r>
    <r>
      <rPr>
        <b/>
        <sz val="8"/>
        <rFont val="Arial"/>
        <family val="2"/>
      </rPr>
      <t xml:space="preserve">UE 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</si>
  <si>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</t>
    </r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</si>
  <si>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</si>
  <si>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URM XV</t>
  </si>
  <si>
    <t>31.03.2012</t>
  </si>
  <si>
    <t>URM XVI</t>
  </si>
  <si>
    <t>25.04.2012</t>
  </si>
  <si>
    <t>pożyczki do zaciągnięcia UE</t>
  </si>
  <si>
    <t>razem pożyczki  do zaciagnięcia(5+6)</t>
  </si>
  <si>
    <t xml:space="preserve">razem kredyty i pożyczki  </t>
  </si>
  <si>
    <t xml:space="preserve">Razem kredyty i pożyczki </t>
  </si>
  <si>
    <t xml:space="preserve">w tym kred i poż UE </t>
  </si>
  <si>
    <t>w tym kre i poż UE</t>
  </si>
  <si>
    <t>TAK</t>
  </si>
  <si>
    <t>URM XVII</t>
  </si>
  <si>
    <t>27.06.2012</t>
  </si>
  <si>
    <t>Uchwała Rady Miejskiej 29.12.2011</t>
  </si>
  <si>
    <t>razem</t>
  </si>
  <si>
    <t>URMXVIII</t>
  </si>
  <si>
    <t>Pożyczki   UE  BGK</t>
  </si>
  <si>
    <t>Pożyczki na finansowanie zadań realizowanych z udziałem środków pocho dzących z budżetu  UE</t>
  </si>
  <si>
    <t>26.09.2012</t>
  </si>
  <si>
    <t>2013 kanaliz Radostowo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</si>
</sst>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vertical="center"/>
    </xf>
    <xf numFmtId="0" fontId="25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5" fillId="0" borderId="28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4" fontId="21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0" fillId="20" borderId="29" xfId="0" applyFont="1" applyFill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0" fillId="20" borderId="21" xfId="0" applyFont="1" applyFill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" fontId="21" fillId="0" borderId="21" xfId="0" applyNumberFormat="1" applyFont="1" applyBorder="1" applyAlignment="1">
      <alignment horizontal="right" vertical="center"/>
    </xf>
    <xf numFmtId="1" fontId="31" fillId="0" borderId="21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4" fontId="32" fillId="0" borderId="21" xfId="0" applyNumberFormat="1" applyFont="1" applyBorder="1" applyAlignment="1">
      <alignment horizontal="right" vertical="center"/>
    </xf>
    <xf numFmtId="4" fontId="32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4" fontId="32" fillId="0" borderId="21" xfId="0" applyNumberFormat="1" applyFont="1" applyBorder="1" applyAlignment="1">
      <alignment horizontal="right" vertical="center"/>
    </xf>
    <xf numFmtId="4" fontId="32" fillId="0" borderId="30" xfId="0" applyNumberFormat="1" applyFont="1" applyBorder="1" applyAlignment="1">
      <alignment horizontal="right" vertical="center"/>
    </xf>
    <xf numFmtId="0" fontId="22" fillId="20" borderId="21" xfId="0" applyFont="1" applyFill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/>
    </xf>
    <xf numFmtId="4" fontId="33" fillId="0" borderId="3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4" fontId="21" fillId="0" borderId="30" xfId="0" applyNumberFormat="1" applyFont="1" applyBorder="1" applyAlignment="1">
      <alignment horizontal="right" vertical="center"/>
    </xf>
    <xf numFmtId="4" fontId="21" fillId="0" borderId="31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/>
    </xf>
    <xf numFmtId="4" fontId="33" fillId="0" borderId="3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4" fontId="35" fillId="0" borderId="30" xfId="0" applyNumberFormat="1" applyFont="1" applyBorder="1" applyAlignment="1">
      <alignment horizontal="right" vertical="center"/>
    </xf>
    <xf numFmtId="4" fontId="30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4" fontId="31" fillId="0" borderId="3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4" fontId="30" fillId="0" borderId="29" xfId="0" applyNumberFormat="1" applyFont="1" applyBorder="1" applyAlignment="1">
      <alignment horizontal="right" vertical="center"/>
    </xf>
    <xf numFmtId="4" fontId="30" fillId="0" borderId="29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6" fillId="0" borderId="21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right" vertical="center"/>
    </xf>
    <xf numFmtId="0" fontId="33" fillId="0" borderId="21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4" fontId="24" fillId="0" borderId="21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horizontal="right" vertical="center"/>
    </xf>
    <xf numFmtId="4" fontId="33" fillId="0" borderId="0" xfId="0" applyNumberFormat="1" applyFont="1" applyBorder="1" applyAlignment="1">
      <alignment horizontal="right" vertical="center"/>
    </xf>
    <xf numFmtId="4" fontId="32" fillId="0" borderId="28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5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top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B26">
      <selection activeCell="H38" sqref="H38"/>
    </sheetView>
  </sheetViews>
  <sheetFormatPr defaultColWidth="9.00390625" defaultRowHeight="12.75"/>
  <cols>
    <col min="1" max="1" width="6.625" style="1" customWidth="1"/>
    <col min="2" max="2" width="20.375" style="1" customWidth="1"/>
    <col min="3" max="3" width="8.75390625" style="1" customWidth="1"/>
    <col min="4" max="4" width="11.125" style="1" customWidth="1"/>
    <col min="5" max="5" width="11.00390625" style="1" customWidth="1"/>
    <col min="6" max="6" width="10.625" style="43" customWidth="1"/>
    <col min="7" max="7" width="11.25390625" style="1" customWidth="1"/>
    <col min="8" max="8" width="11.125" style="1" customWidth="1"/>
    <col min="9" max="9" width="11.625" style="1" customWidth="1"/>
    <col min="10" max="16384" width="9.125" style="1" customWidth="1"/>
  </cols>
  <sheetData>
    <row r="1" ht="12.75">
      <c r="A1" s="1" t="s">
        <v>82</v>
      </c>
    </row>
    <row r="2" spans="1:4" ht="12.75">
      <c r="A2" s="110" t="s">
        <v>0</v>
      </c>
      <c r="B2" s="110"/>
      <c r="C2" s="110"/>
      <c r="D2" s="110"/>
    </row>
    <row r="3" spans="1:4" ht="12.75">
      <c r="A3" s="110"/>
      <c r="B3" s="110"/>
      <c r="C3" s="110"/>
      <c r="D3" s="110"/>
    </row>
    <row r="4" spans="6:7" ht="12.75">
      <c r="F4" s="45"/>
      <c r="G4" s="35"/>
    </row>
    <row r="5" spans="1:9" ht="31.5" customHeight="1">
      <c r="A5" s="2" t="s">
        <v>1</v>
      </c>
      <c r="B5" s="3" t="s">
        <v>2</v>
      </c>
      <c r="C5" s="48" t="s">
        <v>3</v>
      </c>
      <c r="D5" s="49" t="s">
        <v>85</v>
      </c>
      <c r="E5" s="50" t="s">
        <v>53</v>
      </c>
      <c r="F5" s="50" t="s">
        <v>72</v>
      </c>
      <c r="G5" s="51" t="s">
        <v>74</v>
      </c>
      <c r="H5" s="50" t="s">
        <v>83</v>
      </c>
      <c r="I5" s="33" t="s">
        <v>87</v>
      </c>
    </row>
    <row r="6" spans="1:9" ht="12.75" customHeight="1">
      <c r="A6" s="4"/>
      <c r="B6" s="5"/>
      <c r="C6" s="52" t="s">
        <v>4</v>
      </c>
      <c r="D6" s="53" t="s">
        <v>5</v>
      </c>
      <c r="E6" s="50" t="s">
        <v>54</v>
      </c>
      <c r="F6" s="54" t="s">
        <v>73</v>
      </c>
      <c r="G6" s="51" t="s">
        <v>75</v>
      </c>
      <c r="H6" s="50" t="s">
        <v>84</v>
      </c>
      <c r="I6" s="106" t="s">
        <v>90</v>
      </c>
    </row>
    <row r="7" spans="1:9" ht="6" customHeight="1" thickBot="1">
      <c r="A7" s="6">
        <v>1</v>
      </c>
      <c r="B7" s="7">
        <v>2</v>
      </c>
      <c r="C7" s="55">
        <v>3</v>
      </c>
      <c r="D7" s="56">
        <v>4</v>
      </c>
      <c r="E7" s="57">
        <v>5</v>
      </c>
      <c r="F7" s="57">
        <v>6</v>
      </c>
      <c r="G7" s="58">
        <v>9</v>
      </c>
      <c r="H7" s="50"/>
      <c r="I7" s="106"/>
    </row>
    <row r="8" spans="1:9" ht="17.25" customHeight="1">
      <c r="A8" s="8" t="s">
        <v>6</v>
      </c>
      <c r="B8" s="9" t="s">
        <v>7</v>
      </c>
      <c r="C8" s="59"/>
      <c r="D8" s="53">
        <v>25621775.09</v>
      </c>
      <c r="E8" s="60">
        <v>26395675.09</v>
      </c>
      <c r="F8" s="60">
        <v>26491838.09</v>
      </c>
      <c r="G8" s="61">
        <v>26403651.09</v>
      </c>
      <c r="H8" s="54">
        <v>26949826.04</v>
      </c>
      <c r="I8" s="105">
        <v>26455285.36</v>
      </c>
    </row>
    <row r="9" spans="1:9" ht="15.75" customHeight="1">
      <c r="A9" s="10" t="s">
        <v>8</v>
      </c>
      <c r="B9" s="11" t="s">
        <v>9</v>
      </c>
      <c r="C9" s="59"/>
      <c r="D9" s="53">
        <v>29921536.77</v>
      </c>
      <c r="E9" s="60">
        <v>30651041.12</v>
      </c>
      <c r="F9" s="60">
        <v>31849909.6</v>
      </c>
      <c r="G9" s="61">
        <v>29962083.35</v>
      </c>
      <c r="H9" s="54">
        <v>30636958.29</v>
      </c>
      <c r="I9" s="105">
        <v>30329315.97</v>
      </c>
    </row>
    <row r="10" spans="1:9" ht="9.75" customHeight="1">
      <c r="A10" s="10"/>
      <c r="B10" s="11" t="s">
        <v>10</v>
      </c>
      <c r="C10" s="59"/>
      <c r="D10" s="53"/>
      <c r="E10" s="60"/>
      <c r="F10" s="54"/>
      <c r="G10" s="62"/>
      <c r="H10" s="54"/>
      <c r="I10" s="105"/>
    </row>
    <row r="11" spans="1:9" ht="16.5" customHeight="1" thickBot="1">
      <c r="A11" s="12"/>
      <c r="B11" s="13" t="s">
        <v>11</v>
      </c>
      <c r="C11" s="59"/>
      <c r="D11" s="63">
        <f aca="true" t="shared" si="0" ref="D11:I11">D8-D9</f>
        <v>-4299761.68</v>
      </c>
      <c r="E11" s="60">
        <f t="shared" si="0"/>
        <v>-4255366.030000001</v>
      </c>
      <c r="F11" s="64">
        <f t="shared" si="0"/>
        <v>-5358071.510000002</v>
      </c>
      <c r="G11" s="65">
        <f t="shared" si="0"/>
        <v>-3558432.2600000016</v>
      </c>
      <c r="H11" s="64">
        <f t="shared" si="0"/>
        <v>-3687132.25</v>
      </c>
      <c r="I11" s="64">
        <f t="shared" si="0"/>
        <v>-3874030.6099999994</v>
      </c>
    </row>
    <row r="12" spans="1:9" ht="14.25" customHeight="1" thickBot="1">
      <c r="A12" s="14" t="s">
        <v>12</v>
      </c>
      <c r="B12" s="15" t="s">
        <v>13</v>
      </c>
      <c r="C12" s="66"/>
      <c r="D12" s="53">
        <f aca="true" t="shared" si="1" ref="D12:I12">D14-D27</f>
        <v>4299761.68</v>
      </c>
      <c r="E12" s="60">
        <f t="shared" si="1"/>
        <v>4255366.03</v>
      </c>
      <c r="F12" s="64">
        <f t="shared" si="1"/>
        <v>5358071.51</v>
      </c>
      <c r="G12" s="65">
        <f t="shared" si="1"/>
        <v>3558432.26</v>
      </c>
      <c r="H12" s="64">
        <f t="shared" si="1"/>
        <v>3687132.25</v>
      </c>
      <c r="I12" s="64">
        <f t="shared" si="1"/>
        <v>3874030.6099999994</v>
      </c>
    </row>
    <row r="13" spans="1:9" ht="11.25" customHeight="1" thickBot="1">
      <c r="A13" s="16"/>
      <c r="B13" s="17"/>
      <c r="C13" s="66"/>
      <c r="D13" s="53">
        <f aca="true" t="shared" si="2" ref="D13:I13">D11-D27</f>
        <v>-6693991.81</v>
      </c>
      <c r="E13" s="60">
        <f t="shared" si="2"/>
        <v>-6650096.160000001</v>
      </c>
      <c r="F13" s="64">
        <f t="shared" si="2"/>
        <v>-7394745.080000002</v>
      </c>
      <c r="G13" s="65">
        <f t="shared" si="2"/>
        <v>-5595105.830000002</v>
      </c>
      <c r="H13" s="64">
        <f t="shared" si="2"/>
        <v>-5723805.82</v>
      </c>
      <c r="I13" s="64">
        <f t="shared" si="2"/>
        <v>-5855704.18</v>
      </c>
    </row>
    <row r="14" spans="1:9" ht="12.75" customHeight="1" thickBot="1">
      <c r="A14" s="111" t="s">
        <v>14</v>
      </c>
      <c r="B14" s="112"/>
      <c r="C14" s="59"/>
      <c r="D14" s="67">
        <f>D15+D16+D18+D21+D22+D23+D24+D25+D26</f>
        <v>6693991.81</v>
      </c>
      <c r="E14" s="67">
        <f>E15+E16+E17+E18+E21+E22+E23+E24+E25+E26</f>
        <v>6650096.16</v>
      </c>
      <c r="F14" s="68">
        <f>F15+F16+F17+F18+F21+F22+F23+F24+F25+F26</f>
        <v>7394745.08</v>
      </c>
      <c r="G14" s="69">
        <f>G15+G16+G17+G18+G21+G22+G23+G24+G25+G26</f>
        <v>5595105.83</v>
      </c>
      <c r="H14" s="68">
        <f>H15+H16+H17+H18+H21+H22+H23+H24+H25+H26</f>
        <v>5723805.82</v>
      </c>
      <c r="I14" s="68">
        <f>I15+I16+I17+I18+I21+I22+I23+I24+I25+I26</f>
        <v>5855704.18</v>
      </c>
    </row>
    <row r="15" spans="1:9" ht="12.75" customHeight="1">
      <c r="A15" s="19" t="s">
        <v>6</v>
      </c>
      <c r="B15" s="20" t="s">
        <v>15</v>
      </c>
      <c r="C15" s="70" t="s">
        <v>16</v>
      </c>
      <c r="D15" s="53">
        <v>3338386.24</v>
      </c>
      <c r="E15" s="60">
        <v>1804645.94</v>
      </c>
      <c r="F15" s="54">
        <v>1424749.27</v>
      </c>
      <c r="G15" s="71">
        <v>1499852.24</v>
      </c>
      <c r="H15" s="54">
        <v>1573552.23</v>
      </c>
      <c r="I15" s="105">
        <v>1384043.97</v>
      </c>
    </row>
    <row r="16" spans="1:9" ht="12.75" customHeight="1">
      <c r="A16" s="19" t="s">
        <v>8</v>
      </c>
      <c r="B16" s="20" t="s">
        <v>69</v>
      </c>
      <c r="C16" s="70"/>
      <c r="D16" s="53"/>
      <c r="E16" s="60">
        <v>457409.2</v>
      </c>
      <c r="F16" s="54">
        <v>457409.1</v>
      </c>
      <c r="G16" s="71">
        <v>433469.13</v>
      </c>
      <c r="H16" s="54">
        <v>488469.13</v>
      </c>
      <c r="I16" s="105">
        <v>1219777.1</v>
      </c>
    </row>
    <row r="17" spans="1:9" ht="12.75" customHeight="1">
      <c r="A17" s="19" t="s">
        <v>17</v>
      </c>
      <c r="B17" s="20" t="s">
        <v>88</v>
      </c>
      <c r="C17" s="70"/>
      <c r="D17" s="53"/>
      <c r="E17" s="60">
        <v>1387230.89</v>
      </c>
      <c r="F17" s="54">
        <v>2018575.62</v>
      </c>
      <c r="G17" s="71">
        <v>1387230.89</v>
      </c>
      <c r="H17" s="54">
        <v>1387230.89</v>
      </c>
      <c r="I17" s="105">
        <v>1363730.89</v>
      </c>
    </row>
    <row r="18" spans="1:9" ht="46.5" customHeight="1">
      <c r="A18" s="10" t="s">
        <v>19</v>
      </c>
      <c r="B18" s="22" t="s">
        <v>89</v>
      </c>
      <c r="C18" s="70" t="s">
        <v>18</v>
      </c>
      <c r="D18" s="53">
        <v>2569492.45</v>
      </c>
      <c r="E18" s="60">
        <v>2105932.24</v>
      </c>
      <c r="F18" s="64">
        <v>2957189.76</v>
      </c>
      <c r="G18" s="72">
        <v>1737732.24</v>
      </c>
      <c r="H18" s="54">
        <v>1737732.24</v>
      </c>
      <c r="I18" s="105">
        <v>1406330.89</v>
      </c>
    </row>
    <row r="19" spans="1:9" ht="17.25" customHeight="1">
      <c r="A19" s="10"/>
      <c r="B19" s="23" t="s">
        <v>79</v>
      </c>
      <c r="C19" s="73"/>
      <c r="D19" s="74">
        <f aca="true" t="shared" si="3" ref="D19:I19">SUM(D15:D18)</f>
        <v>5907878.69</v>
      </c>
      <c r="E19" s="75">
        <f t="shared" si="3"/>
        <v>5755218.2700000005</v>
      </c>
      <c r="F19" s="75">
        <f t="shared" si="3"/>
        <v>6857923.75</v>
      </c>
      <c r="G19" s="76">
        <f t="shared" si="3"/>
        <v>5058284.5</v>
      </c>
      <c r="H19" s="75">
        <f t="shared" si="3"/>
        <v>5186984.49</v>
      </c>
      <c r="I19" s="75">
        <f t="shared" si="3"/>
        <v>5373882.85</v>
      </c>
    </row>
    <row r="20" spans="1:9" ht="12.75" customHeight="1">
      <c r="A20" s="10"/>
      <c r="B20" s="23" t="s">
        <v>80</v>
      </c>
      <c r="C20" s="73"/>
      <c r="D20" s="74"/>
      <c r="E20" s="77">
        <f>E16+E17+E18</f>
        <v>3950572.33</v>
      </c>
      <c r="F20" s="77">
        <f>F16+F17+F18</f>
        <v>5433174.48</v>
      </c>
      <c r="G20" s="78">
        <f>G16+G17+G18</f>
        <v>3558432.26</v>
      </c>
      <c r="H20" s="77">
        <f>H16+H17+H18</f>
        <v>3613432.26</v>
      </c>
      <c r="I20" s="77">
        <f>I16+I17+I18</f>
        <v>3989838.88</v>
      </c>
    </row>
    <row r="21" spans="1:9" ht="15" customHeight="1">
      <c r="A21" s="10" t="s">
        <v>22</v>
      </c>
      <c r="B21" s="11" t="s">
        <v>20</v>
      </c>
      <c r="C21" s="70" t="s">
        <v>21</v>
      </c>
      <c r="D21" s="53">
        <v>658056.56</v>
      </c>
      <c r="E21" s="60">
        <v>658056.56</v>
      </c>
      <c r="F21" s="54">
        <v>300000</v>
      </c>
      <c r="G21" s="79">
        <v>300000</v>
      </c>
      <c r="H21" s="54">
        <v>300000</v>
      </c>
      <c r="I21" s="26">
        <v>245000</v>
      </c>
    </row>
    <row r="22" spans="1:9" ht="12" customHeight="1">
      <c r="A22" s="10" t="s">
        <v>25</v>
      </c>
      <c r="B22" s="11" t="s">
        <v>23</v>
      </c>
      <c r="C22" s="70" t="s">
        <v>24</v>
      </c>
      <c r="D22" s="53"/>
      <c r="E22" s="60"/>
      <c r="F22" s="54"/>
      <c r="G22" s="80"/>
      <c r="H22" s="54"/>
      <c r="I22" s="26"/>
    </row>
    <row r="23" spans="1:9" ht="9" customHeight="1">
      <c r="A23" s="10" t="s">
        <v>28</v>
      </c>
      <c r="B23" s="11" t="s">
        <v>26</v>
      </c>
      <c r="C23" s="70" t="s">
        <v>27</v>
      </c>
      <c r="D23" s="53"/>
      <c r="E23" s="60"/>
      <c r="F23" s="54"/>
      <c r="G23" s="80"/>
      <c r="H23" s="54"/>
      <c r="I23" s="26"/>
    </row>
    <row r="24" spans="1:9" ht="9" customHeight="1">
      <c r="A24" s="10" t="s">
        <v>31</v>
      </c>
      <c r="B24" s="11" t="s">
        <v>29</v>
      </c>
      <c r="C24" s="70" t="s">
        <v>30</v>
      </c>
      <c r="D24" s="53"/>
      <c r="E24" s="60"/>
      <c r="F24" s="54"/>
      <c r="G24" s="80"/>
      <c r="H24" s="54"/>
      <c r="I24" s="26"/>
    </row>
    <row r="25" spans="1:9" ht="8.25" customHeight="1">
      <c r="A25" s="10" t="s">
        <v>34</v>
      </c>
      <c r="B25" s="11" t="s">
        <v>32</v>
      </c>
      <c r="C25" s="70" t="s">
        <v>33</v>
      </c>
      <c r="D25" s="53"/>
      <c r="E25" s="60"/>
      <c r="F25" s="54"/>
      <c r="G25" s="80"/>
      <c r="H25" s="54"/>
      <c r="I25" s="26"/>
    </row>
    <row r="26" spans="1:9" ht="15.75" customHeight="1" thickBot="1">
      <c r="A26" s="8" t="s">
        <v>61</v>
      </c>
      <c r="B26" s="9" t="s">
        <v>35</v>
      </c>
      <c r="C26" s="81" t="s">
        <v>36</v>
      </c>
      <c r="D26" s="53">
        <v>128056.56</v>
      </c>
      <c r="E26" s="60">
        <v>236821.33</v>
      </c>
      <c r="F26" s="82">
        <v>236821.33</v>
      </c>
      <c r="G26" s="79">
        <v>236821.33</v>
      </c>
      <c r="H26" s="54">
        <v>236821.33</v>
      </c>
      <c r="I26" s="26">
        <v>236821.33</v>
      </c>
    </row>
    <row r="27" spans="1:9" ht="15.75" customHeight="1" thickBot="1">
      <c r="A27" s="111" t="s">
        <v>37</v>
      </c>
      <c r="B27" s="112"/>
      <c r="C27" s="81"/>
      <c r="D27" s="67">
        <f aca="true" t="shared" si="4" ref="D27:I27">D28+D29+D30+D31</f>
        <v>2394230.13</v>
      </c>
      <c r="E27" s="75">
        <f t="shared" si="4"/>
        <v>2394730.13</v>
      </c>
      <c r="F27" s="68">
        <f t="shared" si="4"/>
        <v>2036673.57</v>
      </c>
      <c r="G27" s="69">
        <f t="shared" si="4"/>
        <v>2036673.57</v>
      </c>
      <c r="H27" s="68">
        <f t="shared" si="4"/>
        <v>2036673.57</v>
      </c>
      <c r="I27" s="68">
        <f t="shared" si="4"/>
        <v>1981673.57</v>
      </c>
    </row>
    <row r="28" spans="1:9" ht="12.75" customHeight="1">
      <c r="A28" s="24" t="s">
        <v>6</v>
      </c>
      <c r="B28" s="25" t="s">
        <v>38</v>
      </c>
      <c r="C28" s="81" t="s">
        <v>39</v>
      </c>
      <c r="D28" s="53">
        <v>1177651.37</v>
      </c>
      <c r="E28" s="60">
        <v>1178151.37</v>
      </c>
      <c r="F28" s="54">
        <v>1178151.37</v>
      </c>
      <c r="G28" s="79">
        <v>1262098.57</v>
      </c>
      <c r="H28" s="54">
        <v>1262098.57</v>
      </c>
      <c r="I28" s="26">
        <v>1262098.57</v>
      </c>
    </row>
    <row r="29" spans="1:9" ht="10.5" customHeight="1">
      <c r="A29" s="10" t="s">
        <v>8</v>
      </c>
      <c r="B29" s="11" t="s">
        <v>40</v>
      </c>
      <c r="C29" s="81" t="s">
        <v>39</v>
      </c>
      <c r="D29" s="83">
        <v>283575</v>
      </c>
      <c r="E29" s="60">
        <v>283575</v>
      </c>
      <c r="F29" s="54">
        <v>283575</v>
      </c>
      <c r="G29" s="69">
        <v>474575</v>
      </c>
      <c r="H29" s="54">
        <v>474575</v>
      </c>
      <c r="I29" s="26">
        <v>474575</v>
      </c>
    </row>
    <row r="30" spans="1:9" ht="43.5" customHeight="1">
      <c r="A30" s="10" t="s">
        <v>17</v>
      </c>
      <c r="B30" s="22" t="s">
        <v>66</v>
      </c>
      <c r="C30" s="81" t="s">
        <v>41</v>
      </c>
      <c r="D30" s="83">
        <v>274947.2</v>
      </c>
      <c r="E30" s="60">
        <v>274947.2</v>
      </c>
      <c r="F30" s="54">
        <v>274947.2</v>
      </c>
      <c r="G30" s="84">
        <v>0</v>
      </c>
      <c r="H30" s="54">
        <v>0</v>
      </c>
      <c r="I30" s="26"/>
    </row>
    <row r="31" spans="1:9" ht="12" customHeight="1">
      <c r="A31" s="10" t="s">
        <v>19</v>
      </c>
      <c r="B31" s="11" t="s">
        <v>42</v>
      </c>
      <c r="C31" s="81" t="s">
        <v>43</v>
      </c>
      <c r="D31" s="83">
        <v>658056.56</v>
      </c>
      <c r="E31" s="60">
        <v>658056.56</v>
      </c>
      <c r="F31" s="54">
        <v>300000</v>
      </c>
      <c r="G31" s="84">
        <v>300000</v>
      </c>
      <c r="H31" s="54">
        <v>300000</v>
      </c>
      <c r="I31" s="26">
        <v>245000</v>
      </c>
    </row>
    <row r="32" spans="1:9" ht="8.25" customHeight="1">
      <c r="A32" s="10" t="s">
        <v>22</v>
      </c>
      <c r="B32" s="11" t="s">
        <v>44</v>
      </c>
      <c r="C32" s="81" t="s">
        <v>45</v>
      </c>
      <c r="D32" s="53"/>
      <c r="E32" s="60"/>
      <c r="F32" s="54"/>
      <c r="G32" s="80"/>
      <c r="H32" s="54"/>
      <c r="I32" s="26"/>
    </row>
    <row r="33" spans="1:9" ht="9.75" customHeight="1">
      <c r="A33" s="10" t="s">
        <v>25</v>
      </c>
      <c r="B33" s="11" t="s">
        <v>46</v>
      </c>
      <c r="C33" s="81" t="s">
        <v>47</v>
      </c>
      <c r="D33" s="53"/>
      <c r="E33" s="60"/>
      <c r="F33" s="54"/>
      <c r="G33" s="80"/>
      <c r="H33" s="54"/>
      <c r="I33" s="26"/>
    </row>
    <row r="34" spans="1:9" ht="7.5" customHeight="1">
      <c r="A34" s="10" t="s">
        <v>28</v>
      </c>
      <c r="B34" s="27" t="s">
        <v>48</v>
      </c>
      <c r="C34" s="81" t="s">
        <v>49</v>
      </c>
      <c r="D34" s="53"/>
      <c r="E34" s="60"/>
      <c r="F34" s="54"/>
      <c r="G34" s="80"/>
      <c r="H34" s="54"/>
      <c r="I34" s="26"/>
    </row>
    <row r="35" spans="1:9" ht="8.25" customHeight="1" thickBot="1">
      <c r="A35" s="28" t="s">
        <v>31</v>
      </c>
      <c r="B35" s="29" t="s">
        <v>50</v>
      </c>
      <c r="C35" s="70" t="s">
        <v>51</v>
      </c>
      <c r="D35" s="53"/>
      <c r="E35" s="60"/>
      <c r="F35" s="54"/>
      <c r="G35" s="80"/>
      <c r="H35" s="54"/>
      <c r="I35" s="26"/>
    </row>
    <row r="36" spans="1:9" ht="15" customHeight="1">
      <c r="A36" s="30"/>
      <c r="B36" s="31" t="s">
        <v>52</v>
      </c>
      <c r="C36" s="85"/>
      <c r="D36" s="82">
        <f aca="true" t="shared" si="5" ref="D36:I36">D28+D29+D30</f>
        <v>1736173.57</v>
      </c>
      <c r="E36" s="86">
        <f t="shared" si="5"/>
        <v>1736673.57</v>
      </c>
      <c r="F36" s="82">
        <f t="shared" si="5"/>
        <v>1736673.57</v>
      </c>
      <c r="G36" s="79">
        <f t="shared" si="5"/>
        <v>1736673.57</v>
      </c>
      <c r="H36" s="82">
        <f t="shared" si="5"/>
        <v>1736673.57</v>
      </c>
      <c r="I36" s="82">
        <f t="shared" si="5"/>
        <v>1736673.57</v>
      </c>
    </row>
    <row r="37" spans="1:9" ht="6.75" customHeight="1">
      <c r="A37" s="30"/>
      <c r="C37" s="87"/>
      <c r="D37" s="88"/>
      <c r="E37" s="89"/>
      <c r="F37" s="90"/>
      <c r="G37" s="62"/>
      <c r="H37" s="91"/>
      <c r="I37" s="106"/>
    </row>
    <row r="38" spans="1:9" ht="29.25" customHeight="1">
      <c r="A38" s="30"/>
      <c r="B38" s="46"/>
      <c r="C38" s="92" t="s">
        <v>62</v>
      </c>
      <c r="D38" s="92" t="s">
        <v>63</v>
      </c>
      <c r="E38" s="93" t="s">
        <v>55</v>
      </c>
      <c r="F38" s="94" t="s">
        <v>78</v>
      </c>
      <c r="G38" s="95" t="s">
        <v>81</v>
      </c>
      <c r="H38" s="96" t="s">
        <v>91</v>
      </c>
      <c r="I38" s="106"/>
    </row>
    <row r="39" spans="1:9" ht="17.25" customHeight="1">
      <c r="A39" s="21" t="s">
        <v>64</v>
      </c>
      <c r="B39" s="32" t="s">
        <v>58</v>
      </c>
      <c r="C39" s="97">
        <v>245000</v>
      </c>
      <c r="D39" s="98">
        <v>1736673.57</v>
      </c>
      <c r="E39" s="98">
        <v>3774030.61</v>
      </c>
      <c r="F39" s="104">
        <f>SUM(C39:E39)</f>
        <v>5755704.18</v>
      </c>
      <c r="G39" s="83"/>
      <c r="H39" s="83"/>
      <c r="I39" s="106"/>
    </row>
    <row r="40" spans="1:9" ht="17.25" customHeight="1">
      <c r="A40" s="21" t="s">
        <v>60</v>
      </c>
      <c r="B40" s="32" t="s">
        <v>67</v>
      </c>
      <c r="C40" s="113"/>
      <c r="D40" s="114"/>
      <c r="E40" s="114"/>
      <c r="F40" s="99"/>
      <c r="G40" s="83"/>
      <c r="H40" s="83"/>
      <c r="I40" s="106"/>
    </row>
    <row r="41" spans="1:9" ht="17.25" customHeight="1">
      <c r="A41" s="21">
        <v>1</v>
      </c>
      <c r="B41" s="40" t="s">
        <v>56</v>
      </c>
      <c r="C41" s="100"/>
      <c r="D41" s="101">
        <v>1384043.97</v>
      </c>
      <c r="E41" s="101">
        <v>0</v>
      </c>
      <c r="F41" s="86">
        <f>SUM(C41:E41)</f>
        <v>1384043.97</v>
      </c>
      <c r="G41" s="83"/>
      <c r="H41" s="83"/>
      <c r="I41" s="106"/>
    </row>
    <row r="42" spans="1:9" ht="17.25" customHeight="1">
      <c r="A42" s="21">
        <v>2</v>
      </c>
      <c r="B42" s="40" t="s">
        <v>71</v>
      </c>
      <c r="C42" s="100"/>
      <c r="D42" s="101">
        <v>115808.27</v>
      </c>
      <c r="E42" s="101">
        <v>1103968.83</v>
      </c>
      <c r="F42" s="82">
        <f>SUM(C42:E42)</f>
        <v>1219777.1</v>
      </c>
      <c r="G42" s="83">
        <v>1219777.1</v>
      </c>
      <c r="H42" s="83"/>
      <c r="I42" s="106"/>
    </row>
    <row r="43" spans="1:9" ht="17.25" customHeight="1">
      <c r="A43" s="21">
        <v>3</v>
      </c>
      <c r="B43" s="32" t="s">
        <v>65</v>
      </c>
      <c r="C43" s="97">
        <f>C42+C41</f>
        <v>0</v>
      </c>
      <c r="D43" s="97">
        <f>D42+D41</f>
        <v>1499852.24</v>
      </c>
      <c r="E43" s="97">
        <f>E42+E41</f>
        <v>1103968.83</v>
      </c>
      <c r="F43" s="75">
        <f>SUM(C43:E43)</f>
        <v>2603821.0700000003</v>
      </c>
      <c r="G43" s="83"/>
      <c r="H43" s="83"/>
      <c r="I43" s="106"/>
    </row>
    <row r="44" spans="1:9" ht="17.25" customHeight="1">
      <c r="A44" s="21">
        <v>4</v>
      </c>
      <c r="B44" s="33" t="s">
        <v>57</v>
      </c>
      <c r="C44" s="100"/>
      <c r="D44" s="53">
        <v>236821.33</v>
      </c>
      <c r="E44" s="53"/>
      <c r="F44" s="75"/>
      <c r="G44" s="83"/>
      <c r="H44" s="83"/>
      <c r="I44" s="106"/>
    </row>
    <row r="45" spans="1:9" ht="17.25" customHeight="1">
      <c r="A45" s="21">
        <v>5</v>
      </c>
      <c r="B45" s="36" t="s">
        <v>76</v>
      </c>
      <c r="C45" s="100"/>
      <c r="D45" s="53"/>
      <c r="E45" s="101">
        <v>1363730.89</v>
      </c>
      <c r="F45" s="82">
        <f>SUM(C45:E45)</f>
        <v>1363730.89</v>
      </c>
      <c r="G45" s="83">
        <v>1363730.89</v>
      </c>
      <c r="H45" s="83">
        <v>654844.74</v>
      </c>
      <c r="I45" s="106"/>
    </row>
    <row r="46" spans="1:9" ht="17.25" customHeight="1">
      <c r="A46" s="21">
        <v>6</v>
      </c>
      <c r="B46" s="41" t="s">
        <v>70</v>
      </c>
      <c r="C46" s="100"/>
      <c r="D46" s="53"/>
      <c r="E46" s="101">
        <v>1406330.89</v>
      </c>
      <c r="F46" s="82">
        <f>SUM(C46:E46)</f>
        <v>1406330.89</v>
      </c>
      <c r="G46" s="83">
        <v>1406330.89</v>
      </c>
      <c r="H46" s="83">
        <v>1210767.53</v>
      </c>
      <c r="I46" s="106"/>
    </row>
    <row r="47" spans="1:9" ht="17.25" customHeight="1">
      <c r="A47" s="21">
        <v>7</v>
      </c>
      <c r="B47" s="18" t="s">
        <v>77</v>
      </c>
      <c r="C47" s="102"/>
      <c r="D47" s="101"/>
      <c r="E47" s="74">
        <f>E45+E46</f>
        <v>2770061.78</v>
      </c>
      <c r="F47" s="82">
        <f>SUM(C47:E47)</f>
        <v>2770061.78</v>
      </c>
      <c r="G47" s="82">
        <f>SUM(G45:G46)</f>
        <v>2770061.78</v>
      </c>
      <c r="H47" s="82">
        <f>SUM(H45:H46)</f>
        <v>1865612.27</v>
      </c>
      <c r="I47" s="106"/>
    </row>
    <row r="48" spans="1:9" ht="17.25" customHeight="1">
      <c r="A48" s="21">
        <v>8</v>
      </c>
      <c r="B48" s="26" t="s">
        <v>59</v>
      </c>
      <c r="C48" s="100">
        <v>245000</v>
      </c>
      <c r="D48" s="53">
        <v>0</v>
      </c>
      <c r="E48" s="101"/>
      <c r="F48" s="82"/>
      <c r="G48" s="83"/>
      <c r="H48" s="83"/>
      <c r="I48" s="106"/>
    </row>
    <row r="49" spans="1:9" ht="17.25" customHeight="1">
      <c r="A49" s="21">
        <v>9</v>
      </c>
      <c r="B49" s="1" t="s">
        <v>86</v>
      </c>
      <c r="C49" s="97">
        <f>SUM(C43:C48)</f>
        <v>245000</v>
      </c>
      <c r="D49" s="97">
        <f>D43+D44+D48</f>
        <v>1736673.57</v>
      </c>
      <c r="E49" s="97">
        <f>E47+E43</f>
        <v>3874030.61</v>
      </c>
      <c r="F49" s="75">
        <f>F41+F42+F45+F46</f>
        <v>5373882.85</v>
      </c>
      <c r="G49" s="75">
        <f>G41+G42+G45+G46</f>
        <v>3989838.88</v>
      </c>
      <c r="H49" s="83"/>
      <c r="I49" s="106"/>
    </row>
    <row r="50" spans="1:9" ht="16.5" customHeight="1">
      <c r="A50" s="30"/>
      <c r="B50" s="37" t="s">
        <v>68</v>
      </c>
      <c r="C50" s="107">
        <f>C49+D49+E49</f>
        <v>5855704.18</v>
      </c>
      <c r="D50" s="108"/>
      <c r="E50" s="109"/>
      <c r="F50" s="103"/>
      <c r="G50" s="91"/>
      <c r="H50" s="91"/>
      <c r="I50" s="106"/>
    </row>
    <row r="51" spans="1:7" ht="16.5" customHeight="1">
      <c r="A51" s="30"/>
      <c r="B51" s="38"/>
      <c r="C51" s="39"/>
      <c r="D51" s="47"/>
      <c r="E51" s="47"/>
      <c r="F51" s="44"/>
      <c r="G51" s="42"/>
    </row>
    <row r="52" ht="12.75">
      <c r="A52" s="34"/>
    </row>
  </sheetData>
  <mergeCells count="5">
    <mergeCell ref="C50:E50"/>
    <mergeCell ref="A2:D3"/>
    <mergeCell ref="A27:B27"/>
    <mergeCell ref="A14:B14"/>
    <mergeCell ref="C40:E40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landscape" paperSize="9" r:id="rId1"/>
  <headerFooter alignWithMargins="0">
    <oddHeader>&amp;RZałącznik nr 5  do Uchwały Rady Miejskiej w Jezioranach nr XVIII/159 /2012 z dnia 26 września 2012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admin</cp:lastModifiedBy>
  <cp:lastPrinted>2012-09-26T17:28:54Z</cp:lastPrinted>
  <dcterms:created xsi:type="dcterms:W3CDTF">2012-02-23T12:15:47Z</dcterms:created>
  <dcterms:modified xsi:type="dcterms:W3CDTF">2012-09-26T17:32:42Z</dcterms:modified>
  <cp:category/>
  <cp:version/>
  <cp:contentType/>
  <cp:contentStatus/>
</cp:coreProperties>
</file>