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Nr 2a" sheetId="1" r:id="rId1"/>
    <sheet name="Zał.nr 4 " sheetId="2" r:id="rId2"/>
  </sheets>
  <definedNames/>
  <calcPr fullCalcOnLoad="1"/>
</workbook>
</file>

<file path=xl/sharedStrings.xml><?xml version="1.0" encoding="utf-8"?>
<sst xmlns="http://schemas.openxmlformats.org/spreadsheetml/2006/main" count="244" uniqueCount="135">
  <si>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</si>
  <si>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</si>
  <si>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</si>
  <si>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</si>
  <si>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</si>
  <si>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</si>
  <si>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</si>
  <si>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</si>
  <si>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</si>
  <si>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</si>
  <si>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2012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</si>
  <si>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</si>
  <si>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</si>
  <si>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</si>
  <si>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</si>
  <si>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</si>
  <si>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</si>
  <si>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</si>
  <si>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</si>
  <si>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</si>
  <si>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</si>
  <si>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</si>
  <si>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</si>
  <si>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</si>
  <si>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</si>
  <si>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</si>
  <si>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1.1</t>
  </si>
  <si>
    <t>Program: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</si>
  <si>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Budowa sieci wodeociagowej z przyłączmi w Studziance - I etap </t>
  </si>
  <si>
    <t>Priorytet:</t>
  </si>
  <si>
    <t>Działanie:</t>
  </si>
  <si>
    <t>Nazwa projektu:</t>
  </si>
  <si>
    <t>Razem wydatki:</t>
  </si>
  <si>
    <t>010-01010-6057,9</t>
  </si>
  <si>
    <t>1.2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</si>
  <si>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 Stacje uzdatniania wody w miejscowościach : Franknowo, Radostowo, Wójtówko, Jeziorany </t>
  </si>
  <si>
    <t>1.3</t>
  </si>
  <si>
    <t>600-60016-6057,6059</t>
  </si>
  <si>
    <t>1.4</t>
  </si>
  <si>
    <t xml:space="preserve">                  PROGRAM ROZWOJU OBSZARÓW WIEJSKICH   na lata 2007-2013, Działanie "Odnowa i rozwój wsi "  zadanie pn : "                                                                                            ZAGOSPODAROWANIE TERENU PRZED BUDYNKIEM DAWNEGO KINA W JEZIORANACH "</t>
  </si>
  <si>
    <t>1.5</t>
  </si>
  <si>
    <t>700-7005-6057,59</t>
  </si>
  <si>
    <t>1.6</t>
  </si>
  <si>
    <t>754-75495-6057,6059</t>
  </si>
  <si>
    <t>1.7</t>
  </si>
  <si>
    <t>Program</t>
  </si>
  <si>
    <t>Priorytet</t>
  </si>
  <si>
    <t>Działanie</t>
  </si>
  <si>
    <t>Nazwa projektu</t>
  </si>
  <si>
    <t>Razem wydatki</t>
  </si>
  <si>
    <t>801-80130 6057,6059</t>
  </si>
  <si>
    <t>2012r</t>
  </si>
  <si>
    <t>1.8</t>
  </si>
  <si>
    <t>900-90001-6057,9</t>
  </si>
  <si>
    <t>1.9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</si>
  <si>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</si>
  <si>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1.10</t>
  </si>
  <si>
    <t>1.11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</si>
  <si>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 w miejscowości Radostowo, Potryty i Wójtówko</t>
  </si>
  <si>
    <t>926-92601-6057,9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</si>
  <si>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</si>
  <si>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</si>
  <si>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</si>
  <si>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</si>
  <si>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r>
      <t xml:space="preserve">     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</t>
    </r>
    <r>
      <rPr>
        <b/>
        <sz val="12"/>
        <rFont val="Times New Roman"/>
        <family val="1"/>
      </rPr>
      <t xml:space="preserve"> </t>
    </r>
  </si>
  <si>
    <t>801-80101</t>
  </si>
  <si>
    <t>2012 r</t>
  </si>
  <si>
    <t>...7,9</t>
  </si>
  <si>
    <t>2013 r</t>
  </si>
  <si>
    <t>2.2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</si>
  <si>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PN "PODSTAWÓWKA NA START" - wniosek realizowany w SP Jeziorany</t>
  </si>
  <si>
    <t>2014 r</t>
  </si>
  <si>
    <t>2.3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</si>
  <si>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 "LICEUM TUŻ PRZED NAMI!" - wniosek realizowany w Gimnazjum w Jezioranach </t>
  </si>
  <si>
    <t>801-80110</t>
  </si>
  <si>
    <t>2.4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</si>
  <si>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edukacyjnych.PN"SUKCES ZALEŻY TYLKO OD CIEBIE" - wniosek realizowany w Zespole Szkół Ponadgimnazjalnych</t>
  </si>
  <si>
    <t>801-80130</t>
  </si>
  <si>
    <t>2.5</t>
  </si>
  <si>
    <t xml:space="preserve">PROGRAM OPERACYJNY   KAPITAŁ LUDZKI , prorytet IX- Rozwój wykształcenia i kompetencji w regionach, Działanie 9.2. Podniesienie atrakcyjności i jakości szkolnictwa zawodowego </t>
  </si>
  <si>
    <t>801-80130-4..7,9</t>
  </si>
  <si>
    <t>2.6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</si>
  <si>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</si>
  <si>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</si>
  <si>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2010 r</t>
  </si>
  <si>
    <t>2011 r</t>
  </si>
  <si>
    <t>Ogółem (1+2)</t>
  </si>
  <si>
    <t>w tym : pożyczki UE</t>
  </si>
  <si>
    <t>towarzyszace Orlikowi+Zerb</t>
  </si>
  <si>
    <t>Orlik</t>
  </si>
  <si>
    <t xml:space="preserve">kanalizacja R </t>
  </si>
  <si>
    <t xml:space="preserve">              kredyty  UE:</t>
  </si>
  <si>
    <t>oświata 801 80130</t>
  </si>
  <si>
    <t>E przedsiębiorca 754 75495</t>
  </si>
  <si>
    <t>drogi  600 60016</t>
  </si>
  <si>
    <t xml:space="preserve">kanaliza R </t>
  </si>
  <si>
    <t>małe proj. 3x45.000</t>
  </si>
  <si>
    <t>WODOCIĄG Studzianka</t>
  </si>
  <si>
    <t>2013 r.</t>
  </si>
  <si>
    <t>netto</t>
  </si>
  <si>
    <t>vat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</si>
  <si>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 regionalny  "Budowa obwodnicy Jezioran"</t>
  </si>
  <si>
    <t>Program Rozwoju Obszarów Wiejskich  na lata 2007-2013, Działanie "413 Wdrażanie lokalnych strategii rozwoju dla małych projektów t.operacji, które nie odpowiadają warunkom przyznania pomocy w ramach działań osi 3, ale przyczyniają się do osiągnięcia celów tej osi" zadanie pn : "Przebudowa placu i ciągów komunikacyjnych w Zerbuniu ".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</si>
  <si>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</si>
  <si>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Program Rozwoju Obszarów Wiejskich  na lata 2007-2013, Działanie "413 Wdrażanie lokalnych strategii rozwoju dla małych projektów t.operacji, które nie odpowiadają warunkom przyznania pomocy w ramach działań osi 3, ale przyczyniają się do osiągnięcia celów tej osi" zadanie pn : "Przebudowa chodników wrejonie Szkoły Podstawowej w Jezioranach  ".</t>
  </si>
  <si>
    <t>801-80101 6057,6059</t>
  </si>
  <si>
    <t>suma zadania  wielolet</t>
  </si>
  <si>
    <t>Program Rozwoju Obszarów Wiejskich  na lata 2007-2013, Działanie "413 Wdrażanie lokalnych strategii rozwoju dla małych projektów t.operacji, które nie odpowiadają warunkom przyznania pomocy w ramach działań osi 3, ale przyczyniają się do osiągnięcia celów tej osi" zadanie pn : "Zagospodarowanie skarp w rejonie Szkoły Podstawowej w Jezioranach  i ORLIKA  ".</t>
  </si>
  <si>
    <t xml:space="preserve">REGIONALNY PROGRAM OPERACYJNY  KAPITAŁ LUDZKI, priorytet IX-Rozwój wykształcenia i kompetencji w regionach, Działóanie 9.2.Podniesienie atrakcyjności i jakości szkolnictwa zawodowego </t>
  </si>
  <si>
    <t>FOSA</t>
  </si>
  <si>
    <t>Dział</t>
  </si>
  <si>
    <t>Rozdz</t>
  </si>
  <si>
    <t>§**</t>
  </si>
  <si>
    <t>Wydatki majątkowe</t>
  </si>
  <si>
    <t>Budżet 2013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</si>
  <si>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</si>
  <si>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</si>
  <si>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</si>
  <si>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</si>
  <si>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</si>
  <si>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</si>
  <si>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</si>
  <si>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>Wydatki na zakup i objecie akcji,wniesienie wkładów do spółek prawa handlowego</t>
  </si>
  <si>
    <t xml:space="preserve">spółka ZGOK w Olsztynie </t>
  </si>
  <si>
    <t>108.000(2012), 73.000 za 2011 , 58.000 za 2013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</si>
  <si>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</si>
  <si>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</si>
  <si>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</si>
  <si>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</si>
  <si>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 xml:space="preserve">  Wykonanie roku 2012</t>
  </si>
  <si>
    <t>926-92601-6059</t>
  </si>
  <si>
    <t>801-80104</t>
  </si>
  <si>
    <t>Program Operacyjny KAPITAŁ LUDZKI,priorytet IX. Rozwój wykształcenia i kompetencji w regionach, Działanie 9.1 Wyrównywanie szans edukacyjnych i zapewnienie wysokiej jakości usług edukacyjnych świadczonych w systemie oświaty, Poddziałanie 9.1.1 Zmniejszanie nierówności w stopniu upowszechnienia edukacji przedszkolnej - RÓWNY START W GMINIE JEZIORANY (Radostowo)</t>
  </si>
  <si>
    <t>801-80104-6057,6059</t>
  </si>
  <si>
    <t>Załącznik Nr 2a do  Uchwały Rady Miejskiej w Jezioranach Nr XXII/ 204 /2013 z dnia 6 marca 2013r w sprawie zmian w budżecie gminy  na rok 2013   -    POZOSTAŁE WYDATKI MAJĄTKOWE 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</si>
</sst>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4" fontId="3" fillId="0" borderId="0" xfId="52" applyNumberFormat="1" applyFont="1">
      <alignment/>
      <protection/>
    </xf>
    <xf numFmtId="4" fontId="1" fillId="0" borderId="0" xfId="52" applyNumberFormat="1" applyFont="1">
      <alignment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3" xfId="52" applyNumberFormat="1" applyFont="1" applyBorder="1" applyAlignment="1">
      <alignment horizontal="center" vertical="center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/>
      <protection/>
    </xf>
    <xf numFmtId="4" fontId="3" fillId="0" borderId="15" xfId="52" applyNumberFormat="1" applyFont="1" applyBorder="1">
      <alignment/>
      <protection/>
    </xf>
    <xf numFmtId="0" fontId="3" fillId="0" borderId="0" xfId="52" applyFont="1">
      <alignment/>
      <protection/>
    </xf>
    <xf numFmtId="0" fontId="3" fillId="0" borderId="16" xfId="52" applyFont="1" applyBorder="1" applyAlignment="1">
      <alignment horizontal="center"/>
      <protection/>
    </xf>
    <xf numFmtId="0" fontId="1" fillId="0" borderId="17" xfId="52" applyFont="1" applyBorder="1" applyAlignment="1">
      <alignment horizontal="left"/>
      <protection/>
    </xf>
    <xf numFmtId="0" fontId="1" fillId="0" borderId="17" xfId="52" applyFont="1" applyBorder="1" applyAlignment="1">
      <alignment horizontal="left" wrapText="1"/>
      <protection/>
    </xf>
    <xf numFmtId="4" fontId="1" fillId="0" borderId="17" xfId="52" applyNumberFormat="1" applyFont="1" applyBorder="1" applyAlignment="1">
      <alignment horizontal="left"/>
      <protection/>
    </xf>
    <xf numFmtId="4" fontId="1" fillId="0" borderId="18" xfId="52" applyNumberFormat="1" applyFont="1" applyBorder="1" applyAlignment="1">
      <alignment horizontal="left"/>
      <protection/>
    </xf>
    <xf numFmtId="4" fontId="1" fillId="0" borderId="19" xfId="52" applyNumberFormat="1" applyFont="1" applyBorder="1" applyAlignment="1">
      <alignment horizontal="left"/>
      <protection/>
    </xf>
    <xf numFmtId="4" fontId="1" fillId="0" borderId="20" xfId="52" applyNumberFormat="1" applyFont="1" applyBorder="1" applyAlignment="1">
      <alignment horizontal="left"/>
      <protection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4" fontId="1" fillId="0" borderId="10" xfId="52" applyNumberFormat="1" applyFont="1" applyBorder="1" applyAlignment="1">
      <alignment horizontal="left"/>
      <protection/>
    </xf>
    <xf numFmtId="0" fontId="3" fillId="0" borderId="16" xfId="52" applyFont="1" applyBorder="1">
      <alignment/>
      <protection/>
    </xf>
    <xf numFmtId="0" fontId="3" fillId="0" borderId="2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" fontId="3" fillId="0" borderId="0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3" fillId="0" borderId="10" xfId="52" applyNumberFormat="1" applyFont="1" applyBorder="1" applyAlignment="1">
      <alignment horizontal="left"/>
      <protection/>
    </xf>
    <xf numFmtId="0" fontId="1" fillId="0" borderId="19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center"/>
      <protection/>
    </xf>
    <xf numFmtId="0" fontId="1" fillId="0" borderId="17" xfId="52" applyFont="1" applyBorder="1">
      <alignment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>
      <alignment/>
      <protection/>
    </xf>
    <xf numFmtId="4" fontId="1" fillId="0" borderId="10" xfId="52" applyNumberFormat="1" applyFont="1" applyBorder="1" applyAlignment="1">
      <alignment horizontal="center"/>
      <protection/>
    </xf>
    <xf numFmtId="0" fontId="8" fillId="0" borderId="23" xfId="52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vertical="top" wrapText="1"/>
      <protection/>
    </xf>
    <xf numFmtId="0" fontId="1" fillId="0" borderId="17" xfId="52" applyFont="1" applyBorder="1" applyAlignment="1">
      <alignment wrapText="1"/>
      <protection/>
    </xf>
    <xf numFmtId="4" fontId="1" fillId="0" borderId="17" xfId="52" applyNumberFormat="1" applyFont="1" applyBorder="1">
      <alignment/>
      <protection/>
    </xf>
    <xf numFmtId="4" fontId="1" fillId="0" borderId="18" xfId="52" applyNumberFormat="1" applyFont="1" applyBorder="1" applyAlignment="1">
      <alignment/>
      <protection/>
    </xf>
    <xf numFmtId="0" fontId="1" fillId="0" borderId="19" xfId="52" applyFont="1" applyBorder="1">
      <alignment/>
      <protection/>
    </xf>
    <xf numFmtId="0" fontId="1" fillId="0" borderId="19" xfId="52" applyFont="1" applyBorder="1" applyAlignment="1">
      <alignment wrapText="1"/>
      <protection/>
    </xf>
    <xf numFmtId="4" fontId="1" fillId="0" borderId="19" xfId="52" applyNumberFormat="1" applyFont="1" applyBorder="1">
      <alignment/>
      <protection/>
    </xf>
    <xf numFmtId="4" fontId="1" fillId="0" borderId="24" xfId="52" applyNumberFormat="1" applyFont="1" applyBorder="1" applyAlignment="1">
      <alignment/>
      <protection/>
    </xf>
    <xf numFmtId="3" fontId="1" fillId="0" borderId="19" xfId="52" applyNumberFormat="1" applyFont="1" applyBorder="1">
      <alignment/>
      <protection/>
    </xf>
    <xf numFmtId="0" fontId="1" fillId="0" borderId="25" xfId="52" applyFont="1" applyBorder="1">
      <alignment/>
      <protection/>
    </xf>
    <xf numFmtId="0" fontId="1" fillId="0" borderId="23" xfId="52" applyFont="1" applyBorder="1" applyAlignment="1">
      <alignment horizontal="center"/>
      <protection/>
    </xf>
    <xf numFmtId="3" fontId="1" fillId="0" borderId="25" xfId="52" applyNumberFormat="1" applyFont="1" applyBorder="1">
      <alignment/>
      <protection/>
    </xf>
    <xf numFmtId="3" fontId="1" fillId="0" borderId="17" xfId="52" applyNumberFormat="1" applyFont="1" applyBorder="1">
      <alignment/>
      <protection/>
    </xf>
    <xf numFmtId="0" fontId="1" fillId="0" borderId="17" xfId="52" applyFont="1" applyBorder="1" applyAlignment="1">
      <alignment horizontal="right"/>
      <protection/>
    </xf>
    <xf numFmtId="4" fontId="1" fillId="0" borderId="20" xfId="52" applyNumberFormat="1" applyFont="1" applyBorder="1" applyAlignment="1">
      <alignment horizontal="center"/>
      <protection/>
    </xf>
    <xf numFmtId="0" fontId="1" fillId="0" borderId="19" xfId="52" applyFont="1" applyBorder="1" applyAlignment="1">
      <alignment horizontal="right"/>
      <protection/>
    </xf>
    <xf numFmtId="4" fontId="1" fillId="0" borderId="23" xfId="52" applyNumberFormat="1" applyFont="1" applyBorder="1" applyAlignment="1">
      <alignment horizontal="center"/>
      <protection/>
    </xf>
    <xf numFmtId="3" fontId="1" fillId="0" borderId="10" xfId="52" applyNumberFormat="1" applyFont="1" applyBorder="1" applyAlignment="1">
      <alignment horizont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center"/>
      <protection/>
    </xf>
    <xf numFmtId="0" fontId="3" fillId="0" borderId="17" xfId="52" applyFont="1" applyBorder="1">
      <alignment/>
      <protection/>
    </xf>
    <xf numFmtId="4" fontId="3" fillId="0" borderId="19" xfId="52" applyNumberFormat="1" applyFont="1" applyBorder="1">
      <alignment/>
      <protection/>
    </xf>
    <xf numFmtId="0" fontId="8" fillId="0" borderId="26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 wrapText="1"/>
      <protection/>
    </xf>
    <xf numFmtId="4" fontId="3" fillId="0" borderId="0" xfId="52" applyNumberFormat="1" applyFont="1" applyBorder="1">
      <alignment/>
      <protection/>
    </xf>
    <xf numFmtId="4" fontId="1" fillId="0" borderId="0" xfId="52" applyNumberFormat="1" applyFont="1" applyBorder="1">
      <alignment/>
      <protection/>
    </xf>
    <xf numFmtId="4" fontId="1" fillId="0" borderId="0" xfId="52" applyNumberFormat="1" applyFont="1">
      <alignment/>
      <protection/>
    </xf>
    <xf numFmtId="0" fontId="1" fillId="0" borderId="0" xfId="52" applyFont="1">
      <alignment/>
      <protection/>
    </xf>
    <xf numFmtId="3" fontId="1" fillId="0" borderId="0" xfId="52" applyNumberFormat="1" applyFont="1">
      <alignment/>
      <protection/>
    </xf>
    <xf numFmtId="0" fontId="1" fillId="0" borderId="20" xfId="52" applyFont="1" applyBorder="1" applyAlignment="1">
      <alignment horizontal="center" vertical="center"/>
      <protection/>
    </xf>
    <xf numFmtId="3" fontId="1" fillId="0" borderId="20" xfId="52" applyNumberFormat="1" applyFont="1" applyBorder="1" applyAlignment="1">
      <alignment horizontal="center"/>
      <protection/>
    </xf>
    <xf numFmtId="3" fontId="1" fillId="0" borderId="23" xfId="52" applyNumberFormat="1" applyFont="1" applyBorder="1" applyAlignment="1">
      <alignment horizontal="center"/>
      <protection/>
    </xf>
    <xf numFmtId="0" fontId="1" fillId="0" borderId="23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left" vertical="center"/>
      <protection/>
    </xf>
    <xf numFmtId="0" fontId="3" fillId="0" borderId="15" xfId="52" applyFont="1" applyBorder="1" applyAlignment="1">
      <alignment wrapText="1"/>
      <protection/>
    </xf>
    <xf numFmtId="0" fontId="1" fillId="0" borderId="17" xfId="52" applyFont="1" applyBorder="1" applyAlignment="1">
      <alignment horizontal="left" wrapText="1"/>
      <protection/>
    </xf>
    <xf numFmtId="3" fontId="1" fillId="0" borderId="17" xfId="52" applyNumberFormat="1" applyFont="1" applyBorder="1" applyAlignment="1">
      <alignment horizontal="left"/>
      <protection/>
    </xf>
    <xf numFmtId="4" fontId="1" fillId="0" borderId="10" xfId="52" applyNumberFormat="1" applyFont="1" applyBorder="1" applyAlignment="1">
      <alignment horizontal="left" wrapText="1"/>
      <protection/>
    </xf>
    <xf numFmtId="4" fontId="1" fillId="0" borderId="23" xfId="52" applyNumberFormat="1" applyFont="1" applyBorder="1" applyAlignment="1">
      <alignment horizontal="left" wrapText="1"/>
      <protection/>
    </xf>
    <xf numFmtId="3" fontId="1" fillId="0" borderId="10" xfId="52" applyNumberFormat="1" applyFont="1" applyBorder="1" applyAlignment="1">
      <alignment horizontal="left"/>
      <protection/>
    </xf>
    <xf numFmtId="3" fontId="1" fillId="0" borderId="24" xfId="52" applyNumberFormat="1" applyFont="1" applyBorder="1" applyAlignment="1">
      <alignment/>
      <protection/>
    </xf>
    <xf numFmtId="0" fontId="3" fillId="0" borderId="19" xfId="52" applyFont="1" applyBorder="1" applyAlignment="1">
      <alignment horizontal="right"/>
      <protection/>
    </xf>
    <xf numFmtId="4" fontId="3" fillId="0" borderId="19" xfId="52" applyNumberFormat="1" applyFont="1" applyBorder="1">
      <alignment/>
      <protection/>
    </xf>
    <xf numFmtId="1" fontId="1" fillId="0" borderId="23" xfId="52" applyNumberFormat="1" applyFont="1" applyBorder="1" applyAlignment="1">
      <alignment horizontal="center"/>
      <protection/>
    </xf>
    <xf numFmtId="1" fontId="1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>
      <alignment/>
      <protection/>
    </xf>
    <xf numFmtId="1" fontId="3" fillId="0" borderId="10" xfId="52" applyNumberFormat="1" applyFont="1" applyBorder="1">
      <alignment/>
      <protection/>
    </xf>
    <xf numFmtId="3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12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/>
    </xf>
    <xf numFmtId="0" fontId="14" fillId="0" borderId="10" xfId="0" applyFont="1" applyFill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3" xfId="0" applyBorder="1" applyAlignment="1">
      <alignment vertical="top"/>
    </xf>
    <xf numFmtId="0" fontId="13" fillId="0" borderId="12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center" vertical="top"/>
    </xf>
    <xf numFmtId="4" fontId="12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horizontal="left" vertical="top"/>
    </xf>
    <xf numFmtId="4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" fontId="13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left" vertical="top"/>
    </xf>
    <xf numFmtId="1" fontId="13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13" fillId="0" borderId="12" xfId="0" applyNumberFormat="1" applyFont="1" applyBorder="1" applyAlignment="1">
      <alignment horizontal="center" vertical="top" wrapText="1"/>
    </xf>
    <xf numFmtId="0" fontId="3" fillId="0" borderId="21" xfId="52" applyFont="1" applyBorder="1" applyAlignment="1">
      <alignment horizontal="center" vertical="top" wrapText="1"/>
      <protection/>
    </xf>
    <xf numFmtId="0" fontId="0" fillId="0" borderId="23" xfId="0" applyBorder="1" applyAlignment="1">
      <alignment horizontal="center"/>
    </xf>
    <xf numFmtId="0" fontId="1" fillId="0" borderId="0" xfId="52" applyFont="1" applyBorder="1" applyAlignment="1">
      <alignment horizontal="center" vertical="top" wrapText="1"/>
      <protection/>
    </xf>
    <xf numFmtId="4" fontId="3" fillId="0" borderId="0" xfId="52" applyNumberFormat="1" applyFont="1" applyBorder="1" applyAlignment="1">
      <alignment horizontal="center" vertical="top" wrapText="1"/>
      <protection/>
    </xf>
    <xf numFmtId="4" fontId="3" fillId="0" borderId="22" xfId="52" applyNumberFormat="1" applyFont="1" applyBorder="1" applyAlignment="1">
      <alignment horizontal="center" vertical="top" wrapText="1"/>
      <protection/>
    </xf>
    <xf numFmtId="0" fontId="15" fillId="0" borderId="0" xfId="52" applyFont="1">
      <alignment/>
      <protection/>
    </xf>
    <xf numFmtId="0" fontId="15" fillId="0" borderId="23" xfId="0" applyFont="1" applyBorder="1" applyAlignment="1">
      <alignment horizontal="center"/>
    </xf>
    <xf numFmtId="0" fontId="15" fillId="0" borderId="23" xfId="52" applyFont="1" applyBorder="1" applyAlignment="1">
      <alignment vertical="top" wrapText="1"/>
      <protection/>
    </xf>
    <xf numFmtId="0" fontId="15" fillId="0" borderId="26" xfId="52" applyFont="1" applyBorder="1" applyAlignment="1">
      <alignment vertical="top" wrapText="1"/>
      <protection/>
    </xf>
    <xf numFmtId="0" fontId="15" fillId="0" borderId="10" xfId="0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5" fillId="0" borderId="10" xfId="52" applyFont="1" applyBorder="1" applyAlignment="1">
      <alignment horizontal="center"/>
      <protection/>
    </xf>
    <xf numFmtId="4" fontId="15" fillId="0" borderId="10" xfId="52" applyNumberFormat="1" applyFont="1" applyBorder="1" applyAlignment="1">
      <alignment horizontal="center"/>
      <protection/>
    </xf>
    <xf numFmtId="0" fontId="15" fillId="0" borderId="13" xfId="52" applyFont="1" applyBorder="1">
      <alignment/>
      <protection/>
    </xf>
    <xf numFmtId="0" fontId="15" fillId="0" borderId="27" xfId="52" applyFont="1" applyBorder="1" applyAlignment="1">
      <alignment wrapText="1"/>
      <protection/>
    </xf>
    <xf numFmtId="0" fontId="15" fillId="0" borderId="27" xfId="52" applyFont="1" applyBorder="1">
      <alignment/>
      <protection/>
    </xf>
    <xf numFmtId="0" fontId="15" fillId="0" borderId="14" xfId="52" applyFont="1" applyBorder="1">
      <alignment/>
      <protection/>
    </xf>
    <xf numFmtId="0" fontId="15" fillId="0" borderId="23" xfId="52" applyFont="1" applyBorder="1">
      <alignment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20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9" fillId="0" borderId="28" xfId="52" applyFont="1" applyBorder="1" applyAlignment="1">
      <alignment horizontal="center" vertical="top" wrapText="1"/>
      <protection/>
    </xf>
    <xf numFmtId="0" fontId="9" fillId="0" borderId="29" xfId="52" applyFont="1" applyBorder="1" applyAlignment="1">
      <alignment horizontal="center" vertical="top" wrapText="1"/>
      <protection/>
    </xf>
    <xf numFmtId="0" fontId="9" fillId="0" borderId="30" xfId="52" applyFont="1" applyBorder="1" applyAlignment="1">
      <alignment horizontal="center" vertical="top" wrapText="1"/>
      <protection/>
    </xf>
    <xf numFmtId="0" fontId="9" fillId="0" borderId="31" xfId="52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center" vertical="top" wrapText="1"/>
      <protection/>
    </xf>
    <xf numFmtId="0" fontId="9" fillId="0" borderId="32" xfId="52" applyFont="1" applyBorder="1" applyAlignment="1">
      <alignment horizontal="center" vertical="top" wrapText="1"/>
      <protection/>
    </xf>
    <xf numFmtId="0" fontId="9" fillId="0" borderId="33" xfId="52" applyFont="1" applyBorder="1" applyAlignment="1">
      <alignment horizontal="center" vertical="top" wrapText="1"/>
      <protection/>
    </xf>
    <xf numFmtId="0" fontId="9" fillId="0" borderId="34" xfId="52" applyFont="1" applyBorder="1" applyAlignment="1">
      <alignment horizontal="center" vertical="top" wrapText="1"/>
      <protection/>
    </xf>
    <xf numFmtId="0" fontId="9" fillId="0" borderId="35" xfId="52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52" applyFont="1" applyBorder="1" applyAlignment="1">
      <alignment horizontal="center"/>
      <protection/>
    </xf>
    <xf numFmtId="4" fontId="1" fillId="0" borderId="19" xfId="52" applyNumberFormat="1" applyFont="1" applyBorder="1" applyAlignment="1">
      <alignment horizontal="center"/>
      <protection/>
    </xf>
    <xf numFmtId="4" fontId="1" fillId="0" borderId="20" xfId="52" applyNumberFormat="1" applyFont="1" applyBorder="1" applyAlignment="1">
      <alignment horizontal="center"/>
      <protection/>
    </xf>
    <xf numFmtId="4" fontId="1" fillId="0" borderId="16" xfId="52" applyNumberFormat="1" applyFont="1" applyBorder="1" applyAlignment="1">
      <alignment horizontal="center"/>
      <protection/>
    </xf>
    <xf numFmtId="0" fontId="3" fillId="0" borderId="36" xfId="52" applyFont="1" applyBorder="1" applyAlignment="1">
      <alignment horizontal="center"/>
      <protection/>
    </xf>
    <xf numFmtId="0" fontId="3" fillId="0" borderId="37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top" wrapText="1"/>
      <protection/>
    </xf>
    <xf numFmtId="0" fontId="3" fillId="0" borderId="38" xfId="52" applyFont="1" applyBorder="1" applyAlignment="1">
      <alignment horizontal="center" vertical="top" wrapText="1"/>
      <protection/>
    </xf>
    <xf numFmtId="0" fontId="3" fillId="0" borderId="39" xfId="52" applyFont="1" applyBorder="1" applyAlignment="1">
      <alignment horizontal="center" vertical="top" wrapText="1"/>
      <protection/>
    </xf>
    <xf numFmtId="0" fontId="3" fillId="0" borderId="21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40" xfId="52" applyFont="1" applyBorder="1" applyAlignment="1">
      <alignment horizontal="center" vertical="top" wrapText="1"/>
      <protection/>
    </xf>
    <xf numFmtId="0" fontId="3" fillId="0" borderId="41" xfId="52" applyFont="1" applyBorder="1" applyAlignment="1">
      <alignment horizontal="center" vertical="top" wrapText="1"/>
      <protection/>
    </xf>
    <xf numFmtId="0" fontId="3" fillId="0" borderId="42" xfId="52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20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1" fillId="0" borderId="12" xfId="52" applyFont="1" applyBorder="1" applyAlignment="1">
      <alignment horizontal="center" vertical="center"/>
      <protection/>
    </xf>
    <xf numFmtId="3" fontId="1" fillId="0" borderId="19" xfId="52" applyNumberFormat="1" applyFont="1" applyBorder="1" applyAlignment="1">
      <alignment horizontal="center"/>
      <protection/>
    </xf>
    <xf numFmtId="3" fontId="1" fillId="0" borderId="20" xfId="52" applyNumberFormat="1" applyFont="1" applyBorder="1" applyAlignment="1">
      <alignment horizontal="center"/>
      <protection/>
    </xf>
    <xf numFmtId="3" fontId="1" fillId="0" borderId="23" xfId="52" applyNumberFormat="1" applyFont="1" applyBorder="1" applyAlignment="1">
      <alignment horizontal="center"/>
      <protection/>
    </xf>
    <xf numFmtId="0" fontId="1" fillId="0" borderId="23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/>
      <protection/>
    </xf>
    <xf numFmtId="0" fontId="1" fillId="0" borderId="23" xfId="52" applyFont="1" applyBorder="1" applyAlignment="1">
      <alignment horizont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3" fillId="0" borderId="13" xfId="52" applyFont="1" applyBorder="1" applyAlignment="1">
      <alignment horizontal="center" vertical="top" wrapText="1"/>
      <protection/>
    </xf>
    <xf numFmtId="0" fontId="0" fillId="0" borderId="27" xfId="51" applyBorder="1" applyAlignment="1">
      <alignment vertical="top" wrapText="1"/>
      <protection/>
    </xf>
    <xf numFmtId="0" fontId="0" fillId="0" borderId="14" xfId="51" applyBorder="1" applyAlignment="1">
      <alignment vertical="top" wrapText="1"/>
      <protection/>
    </xf>
    <xf numFmtId="0" fontId="0" fillId="0" borderId="21" xfId="51" applyBorder="1" applyAlignment="1">
      <alignment vertical="top" wrapText="1"/>
      <protection/>
    </xf>
    <xf numFmtId="0" fontId="0" fillId="0" borderId="0" xfId="51" applyAlignment="1">
      <alignment vertical="top" wrapText="1"/>
      <protection/>
    </xf>
    <xf numFmtId="0" fontId="0" fillId="0" borderId="22" xfId="51" applyBorder="1" applyAlignment="1">
      <alignment vertical="top" wrapText="1"/>
      <protection/>
    </xf>
    <xf numFmtId="0" fontId="0" fillId="0" borderId="26" xfId="51" applyBorder="1" applyAlignment="1">
      <alignment vertical="top" wrapText="1"/>
      <protection/>
    </xf>
    <xf numFmtId="0" fontId="0" fillId="0" borderId="43" xfId="51" applyBorder="1" applyAlignment="1">
      <alignment vertical="top" wrapText="1"/>
      <protection/>
    </xf>
    <xf numFmtId="0" fontId="0" fillId="0" borderId="44" xfId="51" applyBorder="1" applyAlignment="1">
      <alignment vertical="top" wrapText="1"/>
      <protection/>
    </xf>
    <xf numFmtId="0" fontId="3" fillId="0" borderId="27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horizontal="left" vertical="center"/>
      <protection/>
    </xf>
    <xf numFmtId="0" fontId="1" fillId="0" borderId="20" xfId="52" applyFont="1" applyBorder="1" applyAlignment="1">
      <alignment horizontal="left" vertical="center"/>
      <protection/>
    </xf>
    <xf numFmtId="0" fontId="1" fillId="0" borderId="16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43" xfId="52" applyFont="1" applyBorder="1" applyAlignment="1">
      <alignment horizontal="center" vertical="center" wrapText="1"/>
      <protection/>
    </xf>
    <xf numFmtId="4" fontId="1" fillId="0" borderId="17" xfId="52" applyNumberFormat="1" applyFont="1" applyBorder="1" applyAlignment="1">
      <alignment horizontal="left"/>
      <protection/>
    </xf>
    <xf numFmtId="4" fontId="1" fillId="0" borderId="19" xfId="52" applyNumberFormat="1" applyFont="1" applyBorder="1" applyAlignment="1">
      <alignment horizontal="left"/>
      <protection/>
    </xf>
    <xf numFmtId="4" fontId="1" fillId="0" borderId="20" xfId="52" applyNumberFormat="1" applyFont="1" applyBorder="1" applyAlignment="1">
      <alignment horizontal="left"/>
      <protection/>
    </xf>
    <xf numFmtId="0" fontId="1" fillId="0" borderId="17" xfId="52" applyFont="1" applyBorder="1" applyAlignment="1">
      <alignment horizontal="left" vertical="center"/>
      <protection/>
    </xf>
    <xf numFmtId="0" fontId="1" fillId="0" borderId="17" xfId="52" applyFont="1" applyBorder="1" applyAlignment="1">
      <alignment horizontal="left"/>
      <protection/>
    </xf>
    <xf numFmtId="0" fontId="1" fillId="0" borderId="19" xfId="52" applyFont="1" applyBorder="1" applyAlignment="1">
      <alignment horizontal="left"/>
      <protection/>
    </xf>
    <xf numFmtId="0" fontId="1" fillId="0" borderId="17" xfId="52" applyFont="1" applyBorder="1" applyAlignment="1">
      <alignment horizontal="left" wrapText="1"/>
      <protection/>
    </xf>
    <xf numFmtId="0" fontId="1" fillId="0" borderId="19" xfId="52" applyFont="1" applyBorder="1" applyAlignment="1">
      <alignment horizontal="left" wrapText="1"/>
      <protection/>
    </xf>
    <xf numFmtId="4" fontId="1" fillId="0" borderId="45" xfId="52" applyNumberFormat="1" applyFont="1" applyBorder="1" applyAlignment="1">
      <alignment horizontal="center" vertical="center" wrapText="1"/>
      <protection/>
    </xf>
    <xf numFmtId="4" fontId="6" fillId="0" borderId="45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0" fontId="3" fillId="0" borderId="47" xfId="52" applyFont="1" applyBorder="1" applyAlignment="1">
      <alignment horizontal="center"/>
      <protection/>
    </xf>
    <xf numFmtId="0" fontId="3" fillId="0" borderId="48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12" fillId="0" borderId="0" xfId="0" applyFont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top" wrapText="1"/>
    </xf>
    <xf numFmtId="0" fontId="13" fillId="0" borderId="23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11" fillId="0" borderId="13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11" fillId="0" borderId="44" xfId="0" applyFont="1" applyBorder="1" applyAlignment="1">
      <alignment wrapText="1"/>
    </xf>
    <xf numFmtId="3" fontId="1" fillId="0" borderId="16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 horizontal="center" wrapText="1"/>
      <protection/>
    </xf>
    <xf numFmtId="0" fontId="7" fillId="0" borderId="2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3" fontId="1" fillId="0" borderId="17" xfId="52" applyNumberFormat="1" applyFont="1" applyBorder="1" applyAlignment="1">
      <alignment horizontal="left"/>
      <protection/>
    </xf>
    <xf numFmtId="3" fontId="1" fillId="0" borderId="19" xfId="52" applyNumberFormat="1" applyFont="1" applyBorder="1" applyAlignment="1">
      <alignment horizontal="left"/>
      <protection/>
    </xf>
    <xf numFmtId="3" fontId="1" fillId="0" borderId="10" xfId="52" applyNumberFormat="1" applyFont="1" applyBorder="1" applyAlignment="1">
      <alignment horizontal="left" wrapText="1"/>
      <protection/>
    </xf>
    <xf numFmtId="3" fontId="1" fillId="0" borderId="17" xfId="52" applyNumberFormat="1" applyFont="1" applyBorder="1" applyAlignment="1">
      <alignment horizontal="left" wrapText="1"/>
      <protection/>
    </xf>
    <xf numFmtId="3" fontId="1" fillId="0" borderId="19" xfId="52" applyNumberFormat="1" applyFont="1" applyBorder="1" applyAlignment="1">
      <alignment horizontal="left" wrapText="1"/>
      <protection/>
    </xf>
    <xf numFmtId="0" fontId="15" fillId="0" borderId="12" xfId="52" applyFont="1" applyBorder="1" applyAlignment="1">
      <alignment horizontal="center" vertical="top"/>
      <protection/>
    </xf>
    <xf numFmtId="0" fontId="15" fillId="0" borderId="20" xfId="52" applyFont="1" applyBorder="1" applyAlignment="1">
      <alignment horizontal="center" vertical="top"/>
      <protection/>
    </xf>
    <xf numFmtId="0" fontId="15" fillId="0" borderId="23" xfId="52" applyFont="1" applyBorder="1" applyAlignment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F2"/>
    </sheetView>
  </sheetViews>
  <sheetFormatPr defaultColWidth="9.00390625" defaultRowHeight="12.75"/>
  <cols>
    <col min="1" max="1" width="5.125" style="102" customWidth="1"/>
    <col min="2" max="2" width="6.875" style="102" customWidth="1"/>
    <col min="3" max="3" width="6.125" style="143" customWidth="1"/>
    <col min="4" max="4" width="36.625" style="144" customWidth="1"/>
    <col min="5" max="5" width="10.25390625" style="145" customWidth="1"/>
    <col min="6" max="6" width="10.875" style="145" customWidth="1"/>
    <col min="7" max="7" width="9.875" style="101" bestFit="1" customWidth="1"/>
    <col min="8" max="8" width="10.125" style="101" bestFit="1" customWidth="1"/>
    <col min="9" max="16384" width="9.125" style="102" customWidth="1"/>
  </cols>
  <sheetData>
    <row r="1" spans="1:6" ht="12.75">
      <c r="A1" s="257" t="s">
        <v>134</v>
      </c>
      <c r="B1" s="257"/>
      <c r="C1" s="257"/>
      <c r="D1" s="257"/>
      <c r="E1" s="257"/>
      <c r="F1" s="257"/>
    </row>
    <row r="2" spans="1:6" ht="45" customHeight="1">
      <c r="A2" s="258"/>
      <c r="B2" s="258"/>
      <c r="C2" s="258"/>
      <c r="D2" s="258"/>
      <c r="E2" s="258"/>
      <c r="F2" s="258"/>
    </row>
    <row r="3" spans="1:8" s="109" customFormat="1" ht="31.5">
      <c r="A3" s="103" t="s">
        <v>110</v>
      </c>
      <c r="B3" s="103" t="s">
        <v>111</v>
      </c>
      <c r="C3" s="103" t="s">
        <v>112</v>
      </c>
      <c r="D3" s="104" t="s">
        <v>113</v>
      </c>
      <c r="E3" s="105" t="s">
        <v>129</v>
      </c>
      <c r="F3" s="106" t="s">
        <v>114</v>
      </c>
      <c r="G3" s="107" t="s">
        <v>115</v>
      </c>
      <c r="H3" s="108"/>
    </row>
    <row r="4" spans="1:8" s="109" customFormat="1" ht="12.75">
      <c r="A4" s="110">
        <v>1</v>
      </c>
      <c r="B4" s="103">
        <v>2</v>
      </c>
      <c r="C4" s="146">
        <v>3</v>
      </c>
      <c r="D4" s="146">
        <v>4</v>
      </c>
      <c r="E4" s="147">
        <v>5</v>
      </c>
      <c r="F4" s="148">
        <v>6</v>
      </c>
      <c r="G4" s="146">
        <v>7</v>
      </c>
      <c r="H4" s="108"/>
    </row>
    <row r="5" spans="1:8" s="109" customFormat="1" ht="16.5" customHeight="1">
      <c r="A5" s="259">
        <v>600</v>
      </c>
      <c r="B5" s="103"/>
      <c r="C5" s="103"/>
      <c r="D5" s="104" t="s">
        <v>116</v>
      </c>
      <c r="E5" s="105">
        <f>E6</f>
        <v>100000</v>
      </c>
      <c r="F5" s="107">
        <f>F6</f>
        <v>0</v>
      </c>
      <c r="G5" s="111">
        <f>G6</f>
        <v>0</v>
      </c>
      <c r="H5" s="108"/>
    </row>
    <row r="6" spans="1:8" s="109" customFormat="1" ht="18" customHeight="1">
      <c r="A6" s="260"/>
      <c r="B6" s="103">
        <v>60014</v>
      </c>
      <c r="C6" s="103"/>
      <c r="D6" s="104" t="s">
        <v>117</v>
      </c>
      <c r="E6" s="105">
        <f>E8</f>
        <v>100000</v>
      </c>
      <c r="F6" s="107">
        <f>F8</f>
        <v>0</v>
      </c>
      <c r="G6" s="111">
        <f>G8</f>
        <v>0</v>
      </c>
      <c r="H6" s="108"/>
    </row>
    <row r="7" spans="1:8" s="109" customFormat="1" ht="51">
      <c r="A7" s="260"/>
      <c r="B7" s="103"/>
      <c r="C7" s="103">
        <v>6620</v>
      </c>
      <c r="D7" s="104" t="s">
        <v>118</v>
      </c>
      <c r="E7" s="105">
        <f>E8</f>
        <v>100000</v>
      </c>
      <c r="F7" s="105">
        <f>F8</f>
        <v>0</v>
      </c>
      <c r="G7" s="105">
        <f>G8</f>
        <v>0</v>
      </c>
      <c r="H7" s="108"/>
    </row>
    <row r="8" spans="1:8" s="109" customFormat="1" ht="27.75" customHeight="1">
      <c r="A8" s="261"/>
      <c r="B8" s="103"/>
      <c r="C8" s="112"/>
      <c r="D8" s="113" t="s">
        <v>119</v>
      </c>
      <c r="E8" s="114">
        <v>100000</v>
      </c>
      <c r="F8" s="115"/>
      <c r="G8" s="116"/>
      <c r="H8" s="108"/>
    </row>
    <row r="9" spans="1:7" ht="31.5" customHeight="1">
      <c r="A9" s="117">
        <v>900</v>
      </c>
      <c r="B9" s="118"/>
      <c r="C9" s="119"/>
      <c r="D9" s="120" t="s">
        <v>120</v>
      </c>
      <c r="E9" s="121">
        <f>E10</f>
        <v>0</v>
      </c>
      <c r="F9" s="121">
        <f>F10</f>
        <v>239000</v>
      </c>
      <c r="G9" s="121">
        <f>G10</f>
        <v>0</v>
      </c>
    </row>
    <row r="10" spans="1:7" ht="16.5" customHeight="1">
      <c r="A10" s="122"/>
      <c r="B10" s="123">
        <v>90002</v>
      </c>
      <c r="C10" s="124"/>
      <c r="D10" s="125" t="s">
        <v>121</v>
      </c>
      <c r="E10" s="126">
        <f aca="true" t="shared" si="0" ref="E10:G11">E11</f>
        <v>0</v>
      </c>
      <c r="F10" s="127">
        <f t="shared" si="0"/>
        <v>239000</v>
      </c>
      <c r="G10" s="128">
        <f t="shared" si="0"/>
        <v>0</v>
      </c>
    </row>
    <row r="11" spans="1:7" ht="26.25" customHeight="1">
      <c r="A11" s="122"/>
      <c r="B11" s="123"/>
      <c r="C11" s="124">
        <v>6010</v>
      </c>
      <c r="D11" s="129" t="s">
        <v>122</v>
      </c>
      <c r="E11" s="126">
        <v>0</v>
      </c>
      <c r="F11" s="127">
        <v>239000</v>
      </c>
      <c r="G11" s="128">
        <f t="shared" si="0"/>
        <v>0</v>
      </c>
    </row>
    <row r="12" spans="1:7" ht="12.75">
      <c r="A12" s="122"/>
      <c r="B12" s="123"/>
      <c r="C12" s="124"/>
      <c r="D12" s="130" t="s">
        <v>123</v>
      </c>
      <c r="E12" s="131"/>
      <c r="F12" s="132">
        <v>239000</v>
      </c>
      <c r="G12" s="133"/>
    </row>
    <row r="13" spans="1:7" ht="12.75">
      <c r="A13" s="122"/>
      <c r="B13" s="123"/>
      <c r="C13" s="124"/>
      <c r="D13" s="130" t="s">
        <v>124</v>
      </c>
      <c r="E13" s="131"/>
      <c r="F13" s="132">
        <v>239000</v>
      </c>
      <c r="G13" s="133"/>
    </row>
    <row r="14" spans="1:8" s="137" customFormat="1" ht="15" customHeight="1">
      <c r="A14" s="262">
        <v>921</v>
      </c>
      <c r="B14" s="134"/>
      <c r="C14" s="119"/>
      <c r="D14" s="129" t="s">
        <v>125</v>
      </c>
      <c r="E14" s="135">
        <f aca="true" t="shared" si="1" ref="E14:G15">E15</f>
        <v>10000</v>
      </c>
      <c r="F14" s="135">
        <f t="shared" si="1"/>
        <v>0</v>
      </c>
      <c r="G14" s="135">
        <f t="shared" si="1"/>
        <v>0</v>
      </c>
      <c r="H14" s="136"/>
    </row>
    <row r="15" spans="1:8" s="137" customFormat="1" ht="12.75">
      <c r="A15" s="263"/>
      <c r="B15" s="262">
        <v>92109</v>
      </c>
      <c r="C15" s="119"/>
      <c r="D15" s="138" t="s">
        <v>126</v>
      </c>
      <c r="E15" s="121">
        <f t="shared" si="1"/>
        <v>10000</v>
      </c>
      <c r="F15" s="121">
        <f t="shared" si="1"/>
        <v>0</v>
      </c>
      <c r="G15" s="121">
        <f t="shared" si="1"/>
        <v>0</v>
      </c>
      <c r="H15" s="136"/>
    </row>
    <row r="16" spans="1:8" s="137" customFormat="1" ht="48" customHeight="1">
      <c r="A16" s="263"/>
      <c r="B16" s="264"/>
      <c r="C16" s="124">
        <v>6220</v>
      </c>
      <c r="D16" s="139" t="s">
        <v>127</v>
      </c>
      <c r="E16" s="121">
        <v>10000</v>
      </c>
      <c r="F16" s="121">
        <v>0</v>
      </c>
      <c r="G16" s="121"/>
      <c r="H16" s="136"/>
    </row>
    <row r="17" spans="1:8" ht="40.5" customHeight="1">
      <c r="A17" s="118"/>
      <c r="B17" s="118"/>
      <c r="C17" s="140"/>
      <c r="D17" s="138" t="s">
        <v>128</v>
      </c>
      <c r="E17" s="121">
        <f>E14+E9+E5</f>
        <v>110000</v>
      </c>
      <c r="F17" s="141">
        <f>F14+F9+F5</f>
        <v>239000</v>
      </c>
      <c r="G17" s="142">
        <f>G14+G9+G5</f>
        <v>0</v>
      </c>
      <c r="H17" s="136"/>
    </row>
  </sheetData>
  <sheetProtection/>
  <mergeCells count="4">
    <mergeCell ref="A1:F2"/>
    <mergeCell ref="A5:A8"/>
    <mergeCell ref="A14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163">
      <selection activeCell="G3" sqref="G3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7.875" style="2" customWidth="1"/>
    <col min="5" max="5" width="9.75390625" style="1" customWidth="1"/>
    <col min="6" max="6" width="10.125" style="1" customWidth="1"/>
    <col min="7" max="7" width="9.75390625" style="1" customWidth="1"/>
    <col min="8" max="8" width="10.00390625" style="1" customWidth="1"/>
    <col min="9" max="9" width="9.875" style="1" customWidth="1"/>
    <col min="10" max="10" width="9.75390625" style="1" customWidth="1"/>
    <col min="11" max="11" width="4.00390625" style="1" customWidth="1"/>
    <col min="12" max="13" width="9.75390625" style="1" customWidth="1"/>
    <col min="14" max="14" width="9.875" style="1" customWidth="1"/>
    <col min="15" max="15" width="4.25390625" style="1" customWidth="1"/>
    <col min="16" max="16" width="10.25390625" style="1" customWidth="1"/>
    <col min="17" max="16384" width="10.25390625" style="1" customWidth="1"/>
  </cols>
  <sheetData>
    <row r="1" spans="10:12" ht="11.25">
      <c r="J1" s="78"/>
      <c r="K1" s="79"/>
      <c r="L1" s="78"/>
    </row>
    <row r="2" spans="1:16" ht="29.25" customHeight="1">
      <c r="A2" s="256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0:12" ht="18.75" customHeight="1">
      <c r="J3" s="4"/>
      <c r="L3" s="4"/>
    </row>
    <row r="4" spans="1:16" ht="11.25">
      <c r="A4" s="254" t="s">
        <v>1</v>
      </c>
      <c r="B4" s="254" t="s">
        <v>2</v>
      </c>
      <c r="C4" s="255" t="s">
        <v>3</v>
      </c>
      <c r="D4" s="255" t="s">
        <v>4</v>
      </c>
      <c r="E4" s="255" t="s">
        <v>5</v>
      </c>
      <c r="F4" s="254" t="s">
        <v>6</v>
      </c>
      <c r="G4" s="254"/>
      <c r="H4" s="254" t="s">
        <v>7</v>
      </c>
      <c r="I4" s="254"/>
      <c r="J4" s="254"/>
      <c r="K4" s="254"/>
      <c r="L4" s="254"/>
      <c r="M4" s="254"/>
      <c r="N4" s="254"/>
      <c r="O4" s="254"/>
      <c r="P4" s="254"/>
    </row>
    <row r="5" spans="1:16" ht="11.25">
      <c r="A5" s="254"/>
      <c r="B5" s="254"/>
      <c r="C5" s="255"/>
      <c r="D5" s="255"/>
      <c r="E5" s="255"/>
      <c r="F5" s="255" t="s">
        <v>8</v>
      </c>
      <c r="G5" s="255" t="s">
        <v>9</v>
      </c>
      <c r="H5" s="254" t="s">
        <v>10</v>
      </c>
      <c r="I5" s="254"/>
      <c r="J5" s="254"/>
      <c r="K5" s="254"/>
      <c r="L5" s="254"/>
      <c r="M5" s="254"/>
      <c r="N5" s="254"/>
      <c r="O5" s="254"/>
      <c r="P5" s="254"/>
    </row>
    <row r="6" spans="1:16" ht="11.25">
      <c r="A6" s="254"/>
      <c r="B6" s="254"/>
      <c r="C6" s="255"/>
      <c r="D6" s="255"/>
      <c r="E6" s="255"/>
      <c r="F6" s="255"/>
      <c r="G6" s="255"/>
      <c r="H6" s="255" t="s">
        <v>11</v>
      </c>
      <c r="I6" s="254" t="s">
        <v>12</v>
      </c>
      <c r="J6" s="254"/>
      <c r="K6" s="254"/>
      <c r="L6" s="254"/>
      <c r="M6" s="254"/>
      <c r="N6" s="254"/>
      <c r="O6" s="254"/>
      <c r="P6" s="254"/>
    </row>
    <row r="7" spans="1:16" ht="14.25" customHeight="1">
      <c r="A7" s="254"/>
      <c r="B7" s="254"/>
      <c r="C7" s="255"/>
      <c r="D7" s="255"/>
      <c r="E7" s="255"/>
      <c r="F7" s="255"/>
      <c r="G7" s="255"/>
      <c r="H7" s="255"/>
      <c r="I7" s="254" t="s">
        <v>13</v>
      </c>
      <c r="J7" s="254"/>
      <c r="K7" s="254"/>
      <c r="L7" s="254"/>
      <c r="M7" s="254" t="s">
        <v>14</v>
      </c>
      <c r="N7" s="254"/>
      <c r="O7" s="254"/>
      <c r="P7" s="254"/>
    </row>
    <row r="8" spans="1:16" ht="12.75" customHeight="1">
      <c r="A8" s="254"/>
      <c r="B8" s="254"/>
      <c r="C8" s="255"/>
      <c r="D8" s="255"/>
      <c r="E8" s="255"/>
      <c r="F8" s="255"/>
      <c r="G8" s="255"/>
      <c r="H8" s="255"/>
      <c r="I8" s="255" t="s">
        <v>15</v>
      </c>
      <c r="J8" s="254" t="s">
        <v>16</v>
      </c>
      <c r="K8" s="254"/>
      <c r="L8" s="254"/>
      <c r="M8" s="255" t="s">
        <v>17</v>
      </c>
      <c r="N8" s="255" t="s">
        <v>16</v>
      </c>
      <c r="O8" s="255"/>
      <c r="P8" s="255"/>
    </row>
    <row r="9" spans="1:16" ht="53.25" customHeight="1">
      <c r="A9" s="254"/>
      <c r="B9" s="254"/>
      <c r="C9" s="255"/>
      <c r="D9" s="255"/>
      <c r="E9" s="255"/>
      <c r="F9" s="255"/>
      <c r="G9" s="255"/>
      <c r="H9" s="255"/>
      <c r="I9" s="255"/>
      <c r="J9" s="5" t="s">
        <v>18</v>
      </c>
      <c r="K9" s="5" t="s">
        <v>19</v>
      </c>
      <c r="L9" s="5" t="s">
        <v>20</v>
      </c>
      <c r="M9" s="255"/>
      <c r="N9" s="6" t="s">
        <v>18</v>
      </c>
      <c r="O9" s="5" t="s">
        <v>19</v>
      </c>
      <c r="P9" s="5" t="s">
        <v>21</v>
      </c>
    </row>
    <row r="10" spans="1:16" ht="7.5" customHeight="1">
      <c r="A10" s="7">
        <v>1</v>
      </c>
      <c r="B10" s="7">
        <v>2</v>
      </c>
      <c r="C10" s="7">
        <v>3</v>
      </c>
      <c r="D10" s="8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9">
        <v>14</v>
      </c>
      <c r="O10" s="7">
        <v>15</v>
      </c>
      <c r="P10" s="7">
        <v>16</v>
      </c>
    </row>
    <row r="11" spans="1:16" ht="17.25" customHeight="1">
      <c r="A11" s="10"/>
      <c r="B11" s="10"/>
      <c r="C11" s="11"/>
      <c r="D11" s="249" t="s">
        <v>22</v>
      </c>
      <c r="E11" s="250"/>
      <c r="F11" s="251"/>
      <c r="G11" s="12"/>
      <c r="H11" s="12"/>
      <c r="I11" s="12"/>
      <c r="J11" s="13">
        <v>254509.6</v>
      </c>
      <c r="K11" s="10"/>
      <c r="L11" s="10"/>
      <c r="M11" s="10"/>
      <c r="N11" s="11">
        <v>0</v>
      </c>
      <c r="O11" s="10"/>
      <c r="P11" s="10"/>
    </row>
    <row r="12" spans="1:16" ht="14.25" customHeight="1">
      <c r="A12" s="10"/>
      <c r="B12" s="10"/>
      <c r="C12" s="11"/>
      <c r="D12" s="15"/>
      <c r="E12" s="12" t="s">
        <v>23</v>
      </c>
      <c r="F12" s="12"/>
      <c r="G12" s="12"/>
      <c r="H12" s="12"/>
      <c r="I12" s="12"/>
      <c r="J12" s="13">
        <v>1086538.09</v>
      </c>
      <c r="K12" s="10"/>
      <c r="L12" s="10"/>
      <c r="M12" s="10"/>
      <c r="N12" s="14">
        <f>N13</f>
        <v>1300465.8900000001</v>
      </c>
      <c r="O12" s="10"/>
      <c r="P12" s="10"/>
    </row>
    <row r="13" spans="1:16" s="18" customFormat="1" ht="24" customHeight="1">
      <c r="A13" s="16">
        <v>1</v>
      </c>
      <c r="B13" s="86" t="s">
        <v>24</v>
      </c>
      <c r="C13" s="252" t="s">
        <v>25</v>
      </c>
      <c r="D13" s="253"/>
      <c r="E13" s="17">
        <f aca="true" t="shared" si="0" ref="E13:P13">E18+E28+E37+E52+E58+E79+E86+E115+E46+E65+E100+E109+E72</f>
        <v>8069916.58</v>
      </c>
      <c r="F13" s="17">
        <f t="shared" si="0"/>
        <v>2706311.8499999996</v>
      </c>
      <c r="G13" s="17">
        <f t="shared" si="0"/>
        <v>5359176.73</v>
      </c>
      <c r="H13" s="17">
        <f t="shared" si="0"/>
        <v>4201798.59</v>
      </c>
      <c r="I13" s="17">
        <f t="shared" si="0"/>
        <v>2088022.15</v>
      </c>
      <c r="J13" s="17">
        <f t="shared" si="0"/>
        <v>1341548.68</v>
      </c>
      <c r="K13" s="17">
        <f t="shared" si="0"/>
        <v>0</v>
      </c>
      <c r="L13" s="17">
        <f t="shared" si="0"/>
        <v>746473.47</v>
      </c>
      <c r="M13" s="17">
        <f t="shared" si="0"/>
        <v>2113776.4400000004</v>
      </c>
      <c r="N13" s="17">
        <f t="shared" si="0"/>
        <v>1300465.8900000001</v>
      </c>
      <c r="O13" s="17">
        <f t="shared" si="0"/>
        <v>0</v>
      </c>
      <c r="P13" s="17">
        <f t="shared" si="0"/>
        <v>813310.55</v>
      </c>
    </row>
    <row r="14" spans="1:16" s="18" customFormat="1" ht="11.25" customHeight="1">
      <c r="A14" s="19" t="s">
        <v>26</v>
      </c>
      <c r="B14" s="20" t="s">
        <v>27</v>
      </c>
      <c r="C14" s="219" t="s">
        <v>28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9"/>
    </row>
    <row r="15" spans="1:16" s="18" customFormat="1" ht="11.25" customHeight="1">
      <c r="A15" s="19"/>
      <c r="B15" s="20" t="s">
        <v>29</v>
      </c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200"/>
    </row>
    <row r="16" spans="1:16" s="18" customFormat="1" ht="11.25" customHeight="1">
      <c r="A16" s="19"/>
      <c r="B16" s="20" t="s">
        <v>30</v>
      </c>
      <c r="C16" s="198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200"/>
    </row>
    <row r="17" spans="1:16" s="18" customFormat="1" ht="11.25" customHeight="1">
      <c r="A17" s="19"/>
      <c r="B17" s="20" t="s">
        <v>31</v>
      </c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3"/>
    </row>
    <row r="18" spans="1:16" s="18" customFormat="1" ht="24" customHeight="1">
      <c r="A18" s="19"/>
      <c r="B18" s="20" t="s">
        <v>32</v>
      </c>
      <c r="C18" s="20"/>
      <c r="D18" s="87" t="s">
        <v>33</v>
      </c>
      <c r="E18" s="22">
        <f>F18+G18</f>
        <v>506282.85</v>
      </c>
      <c r="F18" s="22">
        <f>F19+F20+F21+F22</f>
        <v>265119.48</v>
      </c>
      <c r="G18" s="22">
        <f>G19+G20+G21+G22</f>
        <v>241163.37</v>
      </c>
      <c r="H18" s="22">
        <f>I18+M18</f>
        <v>506282.85</v>
      </c>
      <c r="I18" s="22">
        <f>J18+K18+L18</f>
        <v>265119.48</v>
      </c>
      <c r="J18" s="22">
        <v>210000</v>
      </c>
      <c r="K18" s="88">
        <v>0</v>
      </c>
      <c r="L18" s="22">
        <v>55119.48</v>
      </c>
      <c r="M18" s="22">
        <f>N18+O18+P18</f>
        <v>241163.37</v>
      </c>
      <c r="N18" s="23">
        <v>241163.37</v>
      </c>
      <c r="O18" s="88">
        <v>0</v>
      </c>
      <c r="P18" s="22">
        <v>0</v>
      </c>
    </row>
    <row r="19" spans="1:16" s="18" customFormat="1" ht="11.25" customHeight="1">
      <c r="A19" s="19"/>
      <c r="B19" s="20" t="s">
        <v>98</v>
      </c>
      <c r="C19" s="245" t="s">
        <v>99</v>
      </c>
      <c r="D19" s="284">
        <v>411612</v>
      </c>
      <c r="E19" s="22">
        <f>F19+G19</f>
        <v>506282.85</v>
      </c>
      <c r="F19" s="22">
        <f>I18</f>
        <v>265119.48</v>
      </c>
      <c r="G19" s="22">
        <f>M18</f>
        <v>241163.37</v>
      </c>
      <c r="H19" s="241">
        <v>0</v>
      </c>
      <c r="I19" s="241">
        <v>0</v>
      </c>
      <c r="J19" s="241">
        <v>0</v>
      </c>
      <c r="K19" s="281">
        <v>0</v>
      </c>
      <c r="L19" s="241">
        <v>0</v>
      </c>
      <c r="M19" s="241">
        <v>0</v>
      </c>
      <c r="N19" s="242">
        <v>0</v>
      </c>
      <c r="O19" s="281">
        <v>0</v>
      </c>
      <c r="P19" s="241">
        <v>0</v>
      </c>
    </row>
    <row r="20" spans="1:16" s="18" customFormat="1" ht="11.25" customHeight="1">
      <c r="A20" s="19"/>
      <c r="B20" s="20">
        <v>2014</v>
      </c>
      <c r="C20" s="245"/>
      <c r="D20" s="284"/>
      <c r="E20" s="22">
        <f>F20+G20</f>
        <v>0</v>
      </c>
      <c r="F20" s="22"/>
      <c r="G20" s="22"/>
      <c r="H20" s="241"/>
      <c r="I20" s="241"/>
      <c r="J20" s="241"/>
      <c r="K20" s="281"/>
      <c r="L20" s="241"/>
      <c r="M20" s="241"/>
      <c r="N20" s="243"/>
      <c r="O20" s="281"/>
      <c r="P20" s="241"/>
    </row>
    <row r="21" spans="1:16" s="18" customFormat="1" ht="11.25" customHeight="1">
      <c r="A21" s="19"/>
      <c r="B21" s="20">
        <v>2015</v>
      </c>
      <c r="C21" s="246"/>
      <c r="D21" s="285"/>
      <c r="E21" s="24"/>
      <c r="F21" s="24"/>
      <c r="G21" s="24"/>
      <c r="H21" s="242"/>
      <c r="I21" s="242"/>
      <c r="J21" s="242"/>
      <c r="K21" s="282"/>
      <c r="L21" s="242"/>
      <c r="M21" s="242"/>
      <c r="N21" s="243"/>
      <c r="O21" s="282"/>
      <c r="P21" s="242"/>
    </row>
    <row r="22" spans="1:16" s="18" customFormat="1" ht="11.25" customHeight="1">
      <c r="A22" s="19"/>
      <c r="B22" s="20"/>
      <c r="C22" s="26" t="s">
        <v>100</v>
      </c>
      <c r="D22" s="89">
        <v>94670.78</v>
      </c>
      <c r="E22" s="24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8" customFormat="1" ht="11.25" customHeight="1">
      <c r="A23" s="19"/>
      <c r="B23" s="29"/>
      <c r="C23" s="30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s="18" customFormat="1" ht="11.25" customHeight="1">
      <c r="A24" s="19" t="s">
        <v>34</v>
      </c>
      <c r="B24" s="20" t="s">
        <v>27</v>
      </c>
      <c r="C24" s="219" t="s">
        <v>35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9"/>
    </row>
    <row r="25" spans="1:16" s="18" customFormat="1" ht="11.25" customHeight="1">
      <c r="A25" s="19"/>
      <c r="B25" s="20" t="s">
        <v>29</v>
      </c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200"/>
    </row>
    <row r="26" spans="1:16" s="18" customFormat="1" ht="11.25" customHeight="1">
      <c r="A26" s="19"/>
      <c r="B26" s="20" t="s">
        <v>30</v>
      </c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00"/>
    </row>
    <row r="27" spans="1:16" s="18" customFormat="1" ht="11.25" customHeight="1">
      <c r="A27" s="19"/>
      <c r="B27" s="20" t="s">
        <v>31</v>
      </c>
      <c r="C27" s="201"/>
      <c r="D27" s="199"/>
      <c r="E27" s="199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3"/>
    </row>
    <row r="28" spans="1:16" s="18" customFormat="1" ht="21.75" customHeight="1">
      <c r="A28" s="19"/>
      <c r="B28" s="20" t="s">
        <v>32</v>
      </c>
      <c r="C28" s="20"/>
      <c r="D28" s="27" t="s">
        <v>33</v>
      </c>
      <c r="E28" s="34">
        <f>F28+G28</f>
        <v>298899.48</v>
      </c>
      <c r="F28" s="22">
        <f>F29+F30+F31+F32</f>
        <v>116643.7</v>
      </c>
      <c r="G28" s="22">
        <f>G29+G30+G31+G32</f>
        <v>182255.78</v>
      </c>
      <c r="H28" s="22">
        <f>I28+M28</f>
        <v>298899.48</v>
      </c>
      <c r="I28" s="22">
        <f>J28+K28+L28</f>
        <v>116643.7</v>
      </c>
      <c r="J28" s="22">
        <v>80600</v>
      </c>
      <c r="K28" s="88">
        <v>0</v>
      </c>
      <c r="L28" s="22">
        <v>36043.7</v>
      </c>
      <c r="M28" s="22">
        <f>N28+O28+P28</f>
        <v>182255.78</v>
      </c>
      <c r="N28" s="23">
        <v>182255.78</v>
      </c>
      <c r="O28" s="88">
        <v>0</v>
      </c>
      <c r="P28" s="22">
        <v>0</v>
      </c>
    </row>
    <row r="29" spans="1:16" s="18" customFormat="1" ht="11.25" customHeight="1">
      <c r="A29" s="19"/>
      <c r="B29" s="20" t="s">
        <v>98</v>
      </c>
      <c r="C29" s="245" t="s">
        <v>99</v>
      </c>
      <c r="D29" s="283">
        <v>243008.19</v>
      </c>
      <c r="E29" s="28">
        <f>F29+G29</f>
        <v>298899.48</v>
      </c>
      <c r="F29" s="22">
        <f>I28</f>
        <v>116643.7</v>
      </c>
      <c r="G29" s="22">
        <f>M28</f>
        <v>182255.78</v>
      </c>
      <c r="H29" s="241">
        <v>0</v>
      </c>
      <c r="I29" s="241">
        <v>0</v>
      </c>
      <c r="J29" s="241">
        <v>0</v>
      </c>
      <c r="K29" s="281">
        <v>0</v>
      </c>
      <c r="L29" s="241">
        <v>0</v>
      </c>
      <c r="M29" s="241">
        <v>0</v>
      </c>
      <c r="N29" s="242">
        <v>0</v>
      </c>
      <c r="O29" s="281">
        <v>0</v>
      </c>
      <c r="P29" s="241">
        <v>0</v>
      </c>
    </row>
    <row r="30" spans="1:16" s="18" customFormat="1" ht="11.25" customHeight="1">
      <c r="A30" s="19"/>
      <c r="B30" s="20">
        <v>2014</v>
      </c>
      <c r="C30" s="245"/>
      <c r="D30" s="283"/>
      <c r="E30" s="28">
        <f>F30+G30</f>
        <v>0</v>
      </c>
      <c r="F30" s="22"/>
      <c r="G30" s="22"/>
      <c r="H30" s="241"/>
      <c r="I30" s="241"/>
      <c r="J30" s="241"/>
      <c r="K30" s="281"/>
      <c r="L30" s="241"/>
      <c r="M30" s="241"/>
      <c r="N30" s="243"/>
      <c r="O30" s="281"/>
      <c r="P30" s="241"/>
    </row>
    <row r="31" spans="1:16" s="18" customFormat="1" ht="11.25" customHeight="1">
      <c r="A31" s="19"/>
      <c r="B31" s="20">
        <v>2015</v>
      </c>
      <c r="C31" s="246"/>
      <c r="D31" s="283"/>
      <c r="E31" s="28"/>
      <c r="F31" s="24"/>
      <c r="G31" s="24"/>
      <c r="H31" s="242"/>
      <c r="I31" s="242"/>
      <c r="J31" s="242"/>
      <c r="K31" s="282"/>
      <c r="L31" s="242"/>
      <c r="M31" s="242"/>
      <c r="N31" s="243"/>
      <c r="O31" s="282"/>
      <c r="P31" s="242"/>
    </row>
    <row r="32" spans="1:16" s="18" customFormat="1" ht="11.25" customHeight="1">
      <c r="A32" s="19"/>
      <c r="B32" s="20"/>
      <c r="C32" s="26" t="s">
        <v>100</v>
      </c>
      <c r="D32" s="90">
        <v>55891.29</v>
      </c>
      <c r="E32" s="25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.75">
      <c r="A33" s="244" t="s">
        <v>36</v>
      </c>
      <c r="B33" s="20" t="s">
        <v>27</v>
      </c>
      <c r="C33" s="195" t="s">
        <v>101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7"/>
    </row>
    <row r="34" spans="1:16" ht="12.75">
      <c r="A34" s="244"/>
      <c r="B34" s="20" t="s">
        <v>29</v>
      </c>
      <c r="C34" s="198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200"/>
    </row>
    <row r="35" spans="1:16" ht="12.75">
      <c r="A35" s="244"/>
      <c r="B35" s="20" t="s">
        <v>30</v>
      </c>
      <c r="C35" s="198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200"/>
    </row>
    <row r="36" spans="1:16" ht="12.75">
      <c r="A36" s="244"/>
      <c r="B36" s="20" t="s">
        <v>31</v>
      </c>
      <c r="C36" s="201"/>
      <c r="D36" s="202"/>
      <c r="E36" s="199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3"/>
    </row>
    <row r="37" spans="1:16" ht="23.25" customHeight="1">
      <c r="A37" s="244"/>
      <c r="B37" s="20" t="s">
        <v>32</v>
      </c>
      <c r="C37" s="20"/>
      <c r="D37" s="21" t="s">
        <v>37</v>
      </c>
      <c r="E37" s="28">
        <f>F37+G37</f>
        <v>53000</v>
      </c>
      <c r="F37" s="22">
        <f>F38+F39+F40+F41</f>
        <v>53000</v>
      </c>
      <c r="G37" s="22">
        <f>G38+G39+G40+G41</f>
        <v>0</v>
      </c>
      <c r="H37" s="22">
        <f>I37+M37</f>
        <v>3000</v>
      </c>
      <c r="I37" s="22">
        <f>J37+K37+L37</f>
        <v>3000</v>
      </c>
      <c r="J37" s="22">
        <v>0</v>
      </c>
      <c r="K37" s="88">
        <v>0</v>
      </c>
      <c r="L37" s="22">
        <v>3000</v>
      </c>
      <c r="M37" s="22">
        <f>N37+O37+P37</f>
        <v>0</v>
      </c>
      <c r="N37" s="23">
        <v>0</v>
      </c>
      <c r="O37" s="88">
        <v>0</v>
      </c>
      <c r="P37" s="22"/>
    </row>
    <row r="38" spans="1:16" ht="12.75">
      <c r="A38" s="244"/>
      <c r="B38" s="20" t="s">
        <v>98</v>
      </c>
      <c r="C38" s="245"/>
      <c r="D38" s="247"/>
      <c r="E38" s="28">
        <f>F38+G38</f>
        <v>3000</v>
      </c>
      <c r="F38" s="22">
        <f>I37</f>
        <v>3000</v>
      </c>
      <c r="G38" s="22">
        <f>M37</f>
        <v>0</v>
      </c>
      <c r="H38" s="241">
        <v>0</v>
      </c>
      <c r="I38" s="241">
        <v>0</v>
      </c>
      <c r="J38" s="241">
        <v>0</v>
      </c>
      <c r="K38" s="281">
        <v>0</v>
      </c>
      <c r="L38" s="241">
        <v>0</v>
      </c>
      <c r="M38" s="241">
        <v>0</v>
      </c>
      <c r="N38" s="242">
        <v>0</v>
      </c>
      <c r="O38" s="281">
        <v>0</v>
      </c>
      <c r="P38" s="241">
        <v>0</v>
      </c>
    </row>
    <row r="39" spans="1:16" ht="12.75">
      <c r="A39" s="244"/>
      <c r="B39" s="20">
        <v>2014</v>
      </c>
      <c r="C39" s="245"/>
      <c r="D39" s="247"/>
      <c r="E39" s="28">
        <f>F39+G39</f>
        <v>20000</v>
      </c>
      <c r="F39" s="22">
        <v>20000</v>
      </c>
      <c r="G39" s="22"/>
      <c r="H39" s="241"/>
      <c r="I39" s="241"/>
      <c r="J39" s="241"/>
      <c r="K39" s="281"/>
      <c r="L39" s="241"/>
      <c r="M39" s="241"/>
      <c r="N39" s="243"/>
      <c r="O39" s="281"/>
      <c r="P39" s="241"/>
    </row>
    <row r="40" spans="1:16" ht="12.75">
      <c r="A40" s="244"/>
      <c r="B40" s="20">
        <v>2015</v>
      </c>
      <c r="C40" s="246"/>
      <c r="D40" s="248"/>
      <c r="E40" s="28">
        <f>F40+G40</f>
        <v>30000</v>
      </c>
      <c r="F40" s="24">
        <v>30000</v>
      </c>
      <c r="G40" s="24"/>
      <c r="H40" s="242"/>
      <c r="I40" s="242"/>
      <c r="J40" s="242"/>
      <c r="K40" s="282"/>
      <c r="L40" s="242"/>
      <c r="M40" s="242"/>
      <c r="N40" s="243"/>
      <c r="O40" s="282"/>
      <c r="P40" s="242"/>
    </row>
    <row r="41" spans="1:16" ht="12.75">
      <c r="A41" s="35"/>
      <c r="B41" s="20"/>
      <c r="C41" s="26"/>
      <c r="D41" s="27"/>
      <c r="E41" s="28">
        <f>F41+G41</f>
        <v>0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>
      <c r="A42" s="35" t="s">
        <v>38</v>
      </c>
      <c r="B42" s="20" t="s">
        <v>27</v>
      </c>
      <c r="C42" s="195" t="s">
        <v>102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7"/>
    </row>
    <row r="43" spans="1:16" ht="12.75">
      <c r="A43" s="85"/>
      <c r="B43" s="20" t="s">
        <v>29</v>
      </c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200"/>
    </row>
    <row r="44" spans="1:16" ht="12.75">
      <c r="A44" s="85"/>
      <c r="B44" s="20" t="s">
        <v>30</v>
      </c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200"/>
    </row>
    <row r="45" spans="1:16" ht="12.75">
      <c r="A45" s="85"/>
      <c r="B45" s="20" t="s">
        <v>31</v>
      </c>
      <c r="C45" s="201"/>
      <c r="D45" s="202"/>
      <c r="E45" s="199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3"/>
    </row>
    <row r="46" spans="1:16" ht="45">
      <c r="A46" s="85"/>
      <c r="B46" s="20" t="s">
        <v>32</v>
      </c>
      <c r="C46" s="20"/>
      <c r="D46" s="21" t="s">
        <v>37</v>
      </c>
      <c r="E46" s="28">
        <f>F46+G46</f>
        <v>70000</v>
      </c>
      <c r="F46" s="22">
        <f>F47</f>
        <v>45000</v>
      </c>
      <c r="G46" s="22">
        <f>G47</f>
        <v>25000</v>
      </c>
      <c r="H46" s="22">
        <f>I46+M46</f>
        <v>70000</v>
      </c>
      <c r="I46" s="22">
        <f>J46+K46+L46</f>
        <v>45000</v>
      </c>
      <c r="J46" s="22">
        <v>0</v>
      </c>
      <c r="K46" s="88">
        <v>0</v>
      </c>
      <c r="L46" s="22">
        <v>45000</v>
      </c>
      <c r="M46" s="22">
        <f>N46+O46+P46</f>
        <v>25000</v>
      </c>
      <c r="N46" s="23">
        <v>0</v>
      </c>
      <c r="O46" s="88">
        <v>0</v>
      </c>
      <c r="P46" s="22">
        <v>25000</v>
      </c>
    </row>
    <row r="47" spans="1:16" ht="12.75">
      <c r="A47" s="85"/>
      <c r="B47" s="20" t="s">
        <v>98</v>
      </c>
      <c r="C47" s="20"/>
      <c r="D47" s="21"/>
      <c r="E47" s="28">
        <f>F47+G47</f>
        <v>70000</v>
      </c>
      <c r="F47" s="22">
        <f>I46</f>
        <v>45000</v>
      </c>
      <c r="G47" s="22">
        <f>M46</f>
        <v>25000</v>
      </c>
      <c r="H47" s="22">
        <v>0</v>
      </c>
      <c r="I47" s="22">
        <v>0</v>
      </c>
      <c r="J47" s="22">
        <v>0</v>
      </c>
      <c r="K47" s="88">
        <v>0</v>
      </c>
      <c r="L47" s="22">
        <v>0</v>
      </c>
      <c r="M47" s="22">
        <v>0</v>
      </c>
      <c r="N47" s="24">
        <v>0</v>
      </c>
      <c r="O47" s="88">
        <v>0</v>
      </c>
      <c r="P47" s="22">
        <v>0</v>
      </c>
    </row>
    <row r="48" spans="1:16" ht="9.75" customHeight="1">
      <c r="A48" s="231"/>
      <c r="B48" s="20" t="s">
        <v>27</v>
      </c>
      <c r="C48" s="275" t="s">
        <v>39</v>
      </c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</row>
    <row r="49" spans="1:16" ht="12.75" customHeight="1">
      <c r="A49" s="232"/>
      <c r="B49" s="20" t="s">
        <v>29</v>
      </c>
      <c r="C49" s="277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</row>
    <row r="50" spans="1:16" ht="15.75" customHeight="1">
      <c r="A50" s="35"/>
      <c r="B50" s="20" t="s">
        <v>30</v>
      </c>
      <c r="C50" s="277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</row>
    <row r="51" spans="1:16" ht="10.5" customHeight="1">
      <c r="A51" s="35"/>
      <c r="B51" s="20" t="s">
        <v>31</v>
      </c>
      <c r="C51" s="279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</row>
    <row r="52" spans="1:16" ht="12.75">
      <c r="A52" s="230" t="s">
        <v>40</v>
      </c>
      <c r="B52" s="20" t="s">
        <v>32</v>
      </c>
      <c r="C52" s="233" t="s">
        <v>41</v>
      </c>
      <c r="D52" s="234"/>
      <c r="E52" s="28">
        <f>F52+G52</f>
        <v>279328.55</v>
      </c>
      <c r="F52" s="28">
        <f>I52</f>
        <v>109006.55</v>
      </c>
      <c r="G52" s="28">
        <f>M52</f>
        <v>170322</v>
      </c>
      <c r="H52" s="28">
        <f>I52+M52</f>
        <v>279328.55</v>
      </c>
      <c r="I52" s="28">
        <f>J52+K52+L52</f>
        <v>109006.55</v>
      </c>
      <c r="J52" s="28">
        <v>109006.55</v>
      </c>
      <c r="K52" s="91">
        <v>0</v>
      </c>
      <c r="L52" s="28">
        <v>0</v>
      </c>
      <c r="M52" s="28">
        <f>N52+O52+P52</f>
        <v>170322</v>
      </c>
      <c r="N52" s="28">
        <v>170322</v>
      </c>
      <c r="O52" s="91">
        <v>0</v>
      </c>
      <c r="P52" s="28"/>
    </row>
    <row r="53" spans="1:16" ht="12.75">
      <c r="A53" s="231"/>
      <c r="B53" s="20" t="s">
        <v>98</v>
      </c>
      <c r="C53" s="26"/>
      <c r="D53" s="27"/>
      <c r="E53" s="28">
        <v>279328.55</v>
      </c>
      <c r="F53" s="28">
        <v>109006.55</v>
      </c>
      <c r="G53" s="28">
        <v>170322</v>
      </c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1.25" customHeight="1">
      <c r="A54" s="192" t="s">
        <v>42</v>
      </c>
      <c r="B54" s="20"/>
      <c r="C54" s="235" t="s">
        <v>103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</row>
    <row r="55" spans="1:16" ht="11.25" customHeight="1">
      <c r="A55" s="193"/>
      <c r="B55" s="20"/>
      <c r="C55" s="237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</row>
    <row r="56" spans="1:16" ht="11.25" customHeight="1">
      <c r="A56" s="193"/>
      <c r="B56" s="37" t="s">
        <v>30</v>
      </c>
      <c r="C56" s="237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</row>
    <row r="57" spans="1:16" ht="11.25" customHeight="1">
      <c r="A57" s="193"/>
      <c r="B57" s="37" t="s">
        <v>31</v>
      </c>
      <c r="C57" s="239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</row>
    <row r="58" spans="1:16" ht="24.75" customHeight="1">
      <c r="A58" s="193"/>
      <c r="B58" s="37" t="s">
        <v>32</v>
      </c>
      <c r="C58" s="36"/>
      <c r="D58" s="38" t="s">
        <v>43</v>
      </c>
      <c r="E58" s="39">
        <f>F58+G58</f>
        <v>1012292</v>
      </c>
      <c r="F58" s="39">
        <f>F60+F59</f>
        <v>160207.8</v>
      </c>
      <c r="G58" s="39">
        <f>G60+G59</f>
        <v>852084.2</v>
      </c>
      <c r="H58" s="40">
        <f>I58+M58</f>
        <v>780927</v>
      </c>
      <c r="I58" s="40">
        <f>J58+K58+L58</f>
        <v>125503.05</v>
      </c>
      <c r="J58" s="40">
        <v>125503.05</v>
      </c>
      <c r="K58" s="40"/>
      <c r="L58" s="40"/>
      <c r="M58" s="40">
        <f>N58+O58+P58</f>
        <v>655423.95</v>
      </c>
      <c r="N58" s="40"/>
      <c r="O58" s="40"/>
      <c r="P58" s="40">
        <v>655423.95</v>
      </c>
    </row>
    <row r="59" spans="1:16" ht="14.25" customHeight="1">
      <c r="A59" s="193"/>
      <c r="B59" s="37">
        <v>2012</v>
      </c>
      <c r="C59" s="36"/>
      <c r="D59" s="38"/>
      <c r="E59" s="39">
        <f>F59+G59</f>
        <v>231365</v>
      </c>
      <c r="F59" s="39">
        <v>34704.75</v>
      </c>
      <c r="G59" s="39">
        <v>196660.25</v>
      </c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1.25">
      <c r="A60" s="193"/>
      <c r="B60" s="37">
        <v>2013</v>
      </c>
      <c r="C60" s="36"/>
      <c r="D60" s="38"/>
      <c r="E60" s="39">
        <f>F60+G60</f>
        <v>780927</v>
      </c>
      <c r="F60" s="39">
        <f>I58</f>
        <v>125503.05</v>
      </c>
      <c r="G60" s="39">
        <f>M58</f>
        <v>655423.95</v>
      </c>
      <c r="H60" s="40">
        <f>I58</f>
        <v>125503.05</v>
      </c>
      <c r="I60" s="40"/>
      <c r="J60" s="40"/>
      <c r="K60" s="40"/>
      <c r="L60" s="40"/>
      <c r="M60" s="40"/>
      <c r="N60" s="40"/>
      <c r="O60" s="40"/>
      <c r="P60" s="40"/>
    </row>
    <row r="61" spans="1:16" ht="11.25" customHeight="1">
      <c r="A61" s="84" t="s">
        <v>44</v>
      </c>
      <c r="B61" s="41" t="s">
        <v>45</v>
      </c>
      <c r="C61" s="195" t="s">
        <v>104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7"/>
    </row>
    <row r="62" spans="1:16" ht="11.25" customHeight="1">
      <c r="A62" s="84"/>
      <c r="B62" s="41" t="s">
        <v>46</v>
      </c>
      <c r="C62" s="198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200"/>
    </row>
    <row r="63" spans="1:16" ht="11.25" customHeight="1">
      <c r="A63" s="84"/>
      <c r="B63" s="41" t="s">
        <v>47</v>
      </c>
      <c r="C63" s="198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200"/>
    </row>
    <row r="64" spans="1:16" ht="11.25" customHeight="1">
      <c r="A64" s="84"/>
      <c r="B64" s="41" t="s">
        <v>48</v>
      </c>
      <c r="C64" s="201"/>
      <c r="D64" s="202"/>
      <c r="E64" s="199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3"/>
    </row>
    <row r="65" spans="1:16" ht="45">
      <c r="A65" s="84"/>
      <c r="B65" s="41" t="s">
        <v>49</v>
      </c>
      <c r="C65" s="36"/>
      <c r="D65" s="38" t="s">
        <v>105</v>
      </c>
      <c r="E65" s="40">
        <f>E66</f>
        <v>70000</v>
      </c>
      <c r="F65" s="40">
        <f>F66</f>
        <v>45000</v>
      </c>
      <c r="G65" s="40">
        <f>G66</f>
        <v>25000</v>
      </c>
      <c r="H65" s="40">
        <f>I65+M65</f>
        <v>70000</v>
      </c>
      <c r="I65" s="40">
        <f>J65+K65+L65</f>
        <v>45000</v>
      </c>
      <c r="J65" s="40"/>
      <c r="K65" s="62">
        <v>0</v>
      </c>
      <c r="L65" s="40">
        <v>45000</v>
      </c>
      <c r="M65" s="40">
        <f>N65+O65+P65</f>
        <v>25000</v>
      </c>
      <c r="N65" s="40">
        <v>0</v>
      </c>
      <c r="O65" s="62">
        <v>0</v>
      </c>
      <c r="P65" s="40">
        <v>25000</v>
      </c>
    </row>
    <row r="66" spans="1:16" ht="11.25">
      <c r="A66" s="84"/>
      <c r="B66" s="41">
        <v>2013</v>
      </c>
      <c r="C66" s="36"/>
      <c r="D66" s="38"/>
      <c r="E66" s="40">
        <f>F66+G66</f>
        <v>70000</v>
      </c>
      <c r="F66" s="40">
        <f>I65</f>
        <v>45000</v>
      </c>
      <c r="G66" s="40">
        <f>M65</f>
        <v>25000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12" thickBot="1">
      <c r="A67" s="84"/>
      <c r="B67" s="43"/>
      <c r="C67" s="43"/>
      <c r="D67" s="44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s="154" customFormat="1" ht="11.25" customHeight="1">
      <c r="A68" s="286"/>
      <c r="B68" s="156" t="s">
        <v>45</v>
      </c>
      <c r="C68" s="170" t="s">
        <v>132</v>
      </c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2"/>
    </row>
    <row r="69" spans="1:16" s="154" customFormat="1" ht="11.25" customHeight="1">
      <c r="A69" s="287"/>
      <c r="B69" s="156" t="s">
        <v>46</v>
      </c>
      <c r="C69" s="173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5"/>
    </row>
    <row r="70" spans="1:16" s="154" customFormat="1" ht="11.25" customHeight="1">
      <c r="A70" s="287"/>
      <c r="B70" s="156" t="s">
        <v>47</v>
      </c>
      <c r="C70" s="173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5"/>
    </row>
    <row r="71" spans="1:16" s="154" customFormat="1" ht="11.25" customHeight="1">
      <c r="A71" s="287"/>
      <c r="B71" s="156" t="s">
        <v>48</v>
      </c>
      <c r="C71" s="173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5"/>
    </row>
    <row r="72" spans="1:16" s="154" customFormat="1" ht="45">
      <c r="A72" s="287"/>
      <c r="B72" s="156" t="s">
        <v>49</v>
      </c>
      <c r="C72" s="162"/>
      <c r="D72" s="163" t="s">
        <v>133</v>
      </c>
      <c r="E72" s="164">
        <f>E73</f>
        <v>15000</v>
      </c>
      <c r="F72" s="164">
        <f aca="true" t="shared" si="1" ref="F72:P72">F73</f>
        <v>0</v>
      </c>
      <c r="G72" s="164">
        <f t="shared" si="1"/>
        <v>15000</v>
      </c>
      <c r="H72" s="164">
        <f>I72+M72</f>
        <v>15000</v>
      </c>
      <c r="I72" s="164">
        <f t="shared" si="1"/>
        <v>0</v>
      </c>
      <c r="J72" s="164">
        <f t="shared" si="1"/>
        <v>0</v>
      </c>
      <c r="K72" s="164">
        <f t="shared" si="1"/>
        <v>0</v>
      </c>
      <c r="L72" s="164">
        <f t="shared" si="1"/>
        <v>0</v>
      </c>
      <c r="M72" s="164">
        <f t="shared" si="1"/>
        <v>15000</v>
      </c>
      <c r="N72" s="164">
        <f t="shared" si="1"/>
        <v>0</v>
      </c>
      <c r="O72" s="164">
        <f t="shared" si="1"/>
        <v>0</v>
      </c>
      <c r="P72" s="164">
        <f t="shared" si="1"/>
        <v>15000</v>
      </c>
    </row>
    <row r="73" spans="1:16" s="154" customFormat="1" ht="11.25">
      <c r="A73" s="287"/>
      <c r="B73" s="156">
        <v>2013</v>
      </c>
      <c r="C73" s="162"/>
      <c r="D73" s="163"/>
      <c r="E73" s="164">
        <f>F73+G73</f>
        <v>15000</v>
      </c>
      <c r="F73" s="164">
        <f>I73</f>
        <v>0</v>
      </c>
      <c r="G73" s="164">
        <f>M73</f>
        <v>15000</v>
      </c>
      <c r="H73" s="164"/>
      <c r="I73" s="164">
        <f>J73+K73+L73</f>
        <v>0</v>
      </c>
      <c r="J73" s="164"/>
      <c r="K73" s="164"/>
      <c r="L73" s="164"/>
      <c r="M73" s="164">
        <f>N73+O73+P73</f>
        <v>15000</v>
      </c>
      <c r="N73" s="164"/>
      <c r="O73" s="164"/>
      <c r="P73" s="165">
        <v>15000</v>
      </c>
    </row>
    <row r="74" spans="1:16" s="154" customFormat="1" ht="11.25">
      <c r="A74" s="288"/>
      <c r="B74" s="166"/>
      <c r="C74" s="162"/>
      <c r="D74" s="163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5"/>
    </row>
    <row r="75" spans="1:16" ht="11.25" customHeight="1">
      <c r="A75" s="217" t="s">
        <v>52</v>
      </c>
      <c r="B75" s="41" t="s">
        <v>45</v>
      </c>
      <c r="C75" s="219" t="s">
        <v>79</v>
      </c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1"/>
    </row>
    <row r="76" spans="1:16" ht="11.25" customHeight="1">
      <c r="A76" s="217"/>
      <c r="B76" s="41" t="s">
        <v>46</v>
      </c>
      <c r="C76" s="222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4"/>
    </row>
    <row r="77" spans="1:16" ht="11.25" customHeight="1">
      <c r="A77" s="217"/>
      <c r="B77" s="41" t="s">
        <v>47</v>
      </c>
      <c r="C77" s="222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4"/>
    </row>
    <row r="78" spans="1:16" ht="11.25" customHeight="1">
      <c r="A78" s="217"/>
      <c r="B78" s="41" t="s">
        <v>48</v>
      </c>
      <c r="C78" s="225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7"/>
    </row>
    <row r="79" spans="1:16" ht="45">
      <c r="A79" s="217"/>
      <c r="B79" s="41" t="s">
        <v>49</v>
      </c>
      <c r="C79" s="36"/>
      <c r="D79" s="38" t="s">
        <v>50</v>
      </c>
      <c r="E79" s="40">
        <f>E80</f>
        <v>12000</v>
      </c>
      <c r="F79" s="40">
        <f>F80</f>
        <v>309.44</v>
      </c>
      <c r="G79" s="40">
        <f>G80</f>
        <v>11690.56</v>
      </c>
      <c r="H79" s="40">
        <f>I79+M79</f>
        <v>12000</v>
      </c>
      <c r="I79" s="40">
        <f>J79+K79+L79</f>
        <v>309.44</v>
      </c>
      <c r="J79" s="40"/>
      <c r="K79" s="62">
        <v>0</v>
      </c>
      <c r="L79" s="40">
        <v>309.44</v>
      </c>
      <c r="M79" s="40">
        <f>N79+O79+P79</f>
        <v>11690.56</v>
      </c>
      <c r="N79" s="40">
        <v>0</v>
      </c>
      <c r="O79" s="62">
        <v>0</v>
      </c>
      <c r="P79" s="40">
        <v>11690.56</v>
      </c>
    </row>
    <row r="80" spans="1:16" ht="11.25">
      <c r="A80" s="217"/>
      <c r="B80" s="41">
        <v>2013</v>
      </c>
      <c r="C80" s="36"/>
      <c r="D80" s="38"/>
      <c r="E80" s="40">
        <f>F80+G80</f>
        <v>12000</v>
      </c>
      <c r="F80" s="40">
        <f>I79</f>
        <v>309.44</v>
      </c>
      <c r="G80" s="40">
        <f>M79</f>
        <v>11690.56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11.25">
      <c r="A81" s="218"/>
      <c r="B81" s="42" t="s">
        <v>51</v>
      </c>
      <c r="C81" s="43"/>
      <c r="D81" s="44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ht="11.25">
      <c r="A82" s="210" t="s">
        <v>54</v>
      </c>
      <c r="B82" s="45" t="s">
        <v>45</v>
      </c>
      <c r="C82" s="198" t="s">
        <v>55</v>
      </c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200"/>
    </row>
    <row r="83" spans="1:16" ht="11.25">
      <c r="A83" s="193"/>
      <c r="B83" s="37" t="s">
        <v>29</v>
      </c>
      <c r="C83" s="198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200"/>
    </row>
    <row r="84" spans="1:16" ht="11.25">
      <c r="A84" s="193"/>
      <c r="B84" s="37" t="s">
        <v>30</v>
      </c>
      <c r="C84" s="198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200"/>
    </row>
    <row r="85" spans="1:16" ht="11.25">
      <c r="A85" s="193"/>
      <c r="B85" s="37" t="s">
        <v>31</v>
      </c>
      <c r="C85" s="201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3"/>
    </row>
    <row r="86" spans="1:16" ht="33.75">
      <c r="A86" s="193"/>
      <c r="B86" s="37" t="s">
        <v>32</v>
      </c>
      <c r="C86" s="37"/>
      <c r="D86" s="46" t="s">
        <v>53</v>
      </c>
      <c r="E86" s="47">
        <f>G86+F86</f>
        <v>2025819.72</v>
      </c>
      <c r="F86" s="47">
        <f>I86</f>
        <v>1319094.98</v>
      </c>
      <c r="G86" s="47">
        <f>M86</f>
        <v>706724.74</v>
      </c>
      <c r="H86" s="47">
        <f>I86+M86</f>
        <v>2025819.72</v>
      </c>
      <c r="I86" s="47">
        <f>J86+K86+L86</f>
        <v>1319094.98</v>
      </c>
      <c r="J86" s="47">
        <f>J87+J88</f>
        <v>757094.13</v>
      </c>
      <c r="K86" s="47">
        <f>K87+K88</f>
        <v>0</v>
      </c>
      <c r="L86" s="47">
        <f>L87+L88</f>
        <v>562000.85</v>
      </c>
      <c r="M86" s="47">
        <f>N86+O86+P86</f>
        <v>706724.74</v>
      </c>
      <c r="N86" s="48">
        <v>706724.74</v>
      </c>
      <c r="O86" s="57">
        <v>0</v>
      </c>
      <c r="P86" s="47">
        <v>0</v>
      </c>
    </row>
    <row r="87" spans="1:16" ht="11.25">
      <c r="A87" s="193"/>
      <c r="B87" s="37">
        <v>2007</v>
      </c>
      <c r="C87" s="49"/>
      <c r="D87" s="50"/>
      <c r="E87" s="47">
        <f aca="true" t="shared" si="2" ref="E87:E93">F87+G87</f>
        <v>35465.4</v>
      </c>
      <c r="F87" s="47">
        <v>35465.4</v>
      </c>
      <c r="G87" s="47"/>
      <c r="H87" s="51"/>
      <c r="I87" s="51"/>
      <c r="J87" s="51">
        <v>102249.39</v>
      </c>
      <c r="K87" s="51"/>
      <c r="L87" s="51">
        <v>-102249.39</v>
      </c>
      <c r="M87" s="51"/>
      <c r="N87" s="52"/>
      <c r="O87" s="51"/>
      <c r="P87" s="51"/>
    </row>
    <row r="88" spans="1:16" ht="11.25">
      <c r="A88" s="193"/>
      <c r="B88" s="37">
        <v>2008</v>
      </c>
      <c r="C88" s="49"/>
      <c r="D88" s="50"/>
      <c r="E88" s="47">
        <f t="shared" si="2"/>
        <v>3200</v>
      </c>
      <c r="F88" s="47">
        <v>3200</v>
      </c>
      <c r="G88" s="47"/>
      <c r="H88" s="51"/>
      <c r="I88" s="51"/>
      <c r="J88" s="51">
        <v>654844.74</v>
      </c>
      <c r="K88" s="51"/>
      <c r="L88" s="51">
        <v>664250.24</v>
      </c>
      <c r="M88" s="51"/>
      <c r="N88" s="52"/>
      <c r="O88" s="51"/>
      <c r="P88" s="51"/>
    </row>
    <row r="89" spans="1:16" ht="11.25">
      <c r="A89" s="193"/>
      <c r="B89" s="37">
        <v>2009</v>
      </c>
      <c r="C89" s="49"/>
      <c r="D89" s="50"/>
      <c r="E89" s="47">
        <f t="shared" si="2"/>
        <v>55866.47</v>
      </c>
      <c r="F89" s="47">
        <v>55866.47</v>
      </c>
      <c r="G89" s="47"/>
      <c r="H89" s="51"/>
      <c r="I89" s="51"/>
      <c r="J89" s="51"/>
      <c r="K89" s="51"/>
      <c r="L89" s="51"/>
      <c r="M89" s="51"/>
      <c r="N89" s="52"/>
      <c r="O89" s="51"/>
      <c r="P89" s="51"/>
    </row>
    <row r="90" spans="1:16" ht="11.25">
      <c r="A90" s="193"/>
      <c r="B90" s="37">
        <v>2010</v>
      </c>
      <c r="C90" s="49"/>
      <c r="D90" s="50"/>
      <c r="E90" s="47">
        <f t="shared" si="2"/>
        <v>32000</v>
      </c>
      <c r="F90" s="57">
        <v>32000</v>
      </c>
      <c r="G90" s="57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92">
        <v>0</v>
      </c>
      <c r="O90" s="53">
        <v>0</v>
      </c>
      <c r="P90" s="53">
        <v>0</v>
      </c>
    </row>
    <row r="91" spans="1:16" ht="11.25">
      <c r="A91" s="193"/>
      <c r="B91" s="58">
        <v>2011</v>
      </c>
      <c r="C91" s="204"/>
      <c r="D91" s="207"/>
      <c r="E91" s="47">
        <f t="shared" si="2"/>
        <v>10330</v>
      </c>
      <c r="F91" s="57">
        <v>10330</v>
      </c>
      <c r="G91" s="47">
        <v>0</v>
      </c>
      <c r="H91" s="211">
        <v>0</v>
      </c>
      <c r="I91" s="211">
        <v>0</v>
      </c>
      <c r="J91" s="211">
        <v>0</v>
      </c>
      <c r="K91" s="211">
        <v>0</v>
      </c>
      <c r="L91" s="211">
        <v>0</v>
      </c>
      <c r="M91" s="211">
        <v>0</v>
      </c>
      <c r="N91" s="211">
        <v>0</v>
      </c>
      <c r="O91" s="211">
        <v>0</v>
      </c>
      <c r="P91" s="211">
        <v>0</v>
      </c>
    </row>
    <row r="92" spans="1:16" ht="11.25">
      <c r="A92" s="193"/>
      <c r="B92" s="58">
        <v>2012</v>
      </c>
      <c r="C92" s="205"/>
      <c r="D92" s="208"/>
      <c r="E92" s="47">
        <f t="shared" si="2"/>
        <v>1303865.44</v>
      </c>
      <c r="F92" s="47">
        <v>970211.44</v>
      </c>
      <c r="G92" s="47">
        <v>333654</v>
      </c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ht="11.25">
      <c r="A93" s="193"/>
      <c r="B93" s="60">
        <v>2013</v>
      </c>
      <c r="C93" s="205"/>
      <c r="D93" s="208"/>
      <c r="E93" s="51">
        <f t="shared" si="2"/>
        <v>2025819.72</v>
      </c>
      <c r="F93" s="51">
        <f>I86</f>
        <v>1319094.98</v>
      </c>
      <c r="G93" s="51">
        <f>M86</f>
        <v>706724.74</v>
      </c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ht="11.25">
      <c r="A94" s="193"/>
      <c r="B94" s="93" t="s">
        <v>106</v>
      </c>
      <c r="C94" s="205"/>
      <c r="D94" s="208"/>
      <c r="E94" s="94">
        <f>SUM(E87:E93)</f>
        <v>3466547.0300000003</v>
      </c>
      <c r="F94" s="94">
        <f>SUM(F87:F93)</f>
        <v>2426168.29</v>
      </c>
      <c r="G94" s="94">
        <f>SUM(G87:G93)</f>
        <v>1040378.74</v>
      </c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ht="11.25">
      <c r="A95" s="214"/>
      <c r="B95" s="54"/>
      <c r="C95" s="215"/>
      <c r="D95" s="216"/>
      <c r="E95" s="56"/>
      <c r="F95" s="56"/>
      <c r="G95" s="56"/>
      <c r="H95" s="213"/>
      <c r="I95" s="213"/>
      <c r="J95" s="213"/>
      <c r="K95" s="213"/>
      <c r="L95" s="213"/>
      <c r="M95" s="213"/>
      <c r="N95" s="213"/>
      <c r="O95" s="213"/>
      <c r="P95" s="213"/>
    </row>
    <row r="96" spans="1:16" ht="11.25" customHeight="1">
      <c r="A96" s="192" t="s">
        <v>56</v>
      </c>
      <c r="B96" s="37"/>
      <c r="C96" s="195" t="s">
        <v>107</v>
      </c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7"/>
    </row>
    <row r="97" spans="1:16" ht="11.25" customHeight="1">
      <c r="A97" s="193"/>
      <c r="B97" s="37" t="s">
        <v>29</v>
      </c>
      <c r="C97" s="198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200"/>
    </row>
    <row r="98" spans="1:16" ht="11.25" customHeight="1">
      <c r="A98" s="193"/>
      <c r="B98" s="37" t="s">
        <v>30</v>
      </c>
      <c r="C98" s="198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200"/>
    </row>
    <row r="99" spans="1:16" ht="11.25" customHeight="1">
      <c r="A99" s="193"/>
      <c r="B99" s="37" t="s">
        <v>31</v>
      </c>
      <c r="C99" s="201"/>
      <c r="D99" s="202"/>
      <c r="E99" s="199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3"/>
    </row>
    <row r="100" spans="1:16" ht="21.75" customHeight="1">
      <c r="A100" s="193"/>
      <c r="B100" s="37" t="s">
        <v>32</v>
      </c>
      <c r="C100" s="37"/>
      <c r="D100" s="46" t="s">
        <v>59</v>
      </c>
      <c r="E100" s="47">
        <f>F100+G100</f>
        <v>70000</v>
      </c>
      <c r="F100" s="47">
        <f>F101+F102+F103</f>
        <v>45000</v>
      </c>
      <c r="G100" s="47">
        <f>G101+G102+G103</f>
        <v>25000</v>
      </c>
      <c r="H100" s="47">
        <f>I100+M100</f>
        <v>70000</v>
      </c>
      <c r="I100" s="47">
        <f>J100+K100+L100</f>
        <v>45000</v>
      </c>
      <c r="J100" s="47">
        <v>45000</v>
      </c>
      <c r="K100" s="57">
        <v>0</v>
      </c>
      <c r="L100" s="47"/>
      <c r="M100" s="47">
        <f>N100+O100+P100</f>
        <v>25000</v>
      </c>
      <c r="N100" s="48">
        <v>0</v>
      </c>
      <c r="O100" s="57">
        <v>0</v>
      </c>
      <c r="P100" s="47">
        <v>25000</v>
      </c>
    </row>
    <row r="101" spans="1:16" ht="11.25">
      <c r="A101" s="193"/>
      <c r="B101" s="37">
        <v>2013</v>
      </c>
      <c r="C101" s="204"/>
      <c r="D101" s="207"/>
      <c r="E101" s="47">
        <f>F101+G101</f>
        <v>70000</v>
      </c>
      <c r="F101" s="47">
        <f>I100</f>
        <v>45000</v>
      </c>
      <c r="G101" s="47">
        <f>M100</f>
        <v>25000</v>
      </c>
      <c r="H101" s="187">
        <v>0</v>
      </c>
      <c r="I101" s="187">
        <v>0</v>
      </c>
      <c r="J101" s="187">
        <v>0</v>
      </c>
      <c r="K101" s="211">
        <v>0</v>
      </c>
      <c r="L101" s="187">
        <v>0</v>
      </c>
      <c r="M101" s="187">
        <v>0</v>
      </c>
      <c r="N101" s="187">
        <v>0</v>
      </c>
      <c r="O101" s="211">
        <v>0</v>
      </c>
      <c r="P101" s="187">
        <v>0</v>
      </c>
    </row>
    <row r="102" spans="1:16" ht="11.25">
      <c r="A102" s="193"/>
      <c r="B102" s="37">
        <v>2014</v>
      </c>
      <c r="C102" s="205"/>
      <c r="D102" s="208"/>
      <c r="E102" s="47">
        <f>F102+G102</f>
        <v>0</v>
      </c>
      <c r="F102" s="47"/>
      <c r="G102" s="47"/>
      <c r="H102" s="188"/>
      <c r="I102" s="188"/>
      <c r="J102" s="188"/>
      <c r="K102" s="212"/>
      <c r="L102" s="188"/>
      <c r="M102" s="188"/>
      <c r="N102" s="188"/>
      <c r="O102" s="212"/>
      <c r="P102" s="188"/>
    </row>
    <row r="103" spans="1:16" ht="11.25">
      <c r="A103" s="194"/>
      <c r="B103" s="37"/>
      <c r="C103" s="206"/>
      <c r="D103" s="209"/>
      <c r="E103" s="47">
        <f>F103+G103</f>
        <v>0</v>
      </c>
      <c r="F103" s="47">
        <v>0</v>
      </c>
      <c r="G103" s="47">
        <v>0</v>
      </c>
      <c r="H103" s="189"/>
      <c r="I103" s="189"/>
      <c r="J103" s="189"/>
      <c r="K103" s="274"/>
      <c r="L103" s="189"/>
      <c r="M103" s="189"/>
      <c r="N103" s="189"/>
      <c r="O103" s="274"/>
      <c r="P103" s="189"/>
    </row>
    <row r="104" spans="1:16" ht="11.25">
      <c r="A104" s="63"/>
      <c r="B104" s="37"/>
      <c r="C104" s="64"/>
      <c r="D104" s="65"/>
      <c r="E104" s="51"/>
      <c r="F104" s="51"/>
      <c r="G104" s="51"/>
      <c r="H104" s="59"/>
      <c r="I104" s="59"/>
      <c r="J104" s="59"/>
      <c r="K104" s="59"/>
      <c r="L104" s="59"/>
      <c r="M104" s="59"/>
      <c r="N104" s="59"/>
      <c r="O104" s="82"/>
      <c r="P104" s="59"/>
    </row>
    <row r="105" spans="1:16" ht="11.25" customHeight="1">
      <c r="A105" s="81"/>
      <c r="B105" s="37" t="s">
        <v>29</v>
      </c>
      <c r="C105" s="198" t="s">
        <v>58</v>
      </c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200"/>
    </row>
    <row r="106" spans="1:16" ht="11.25" customHeight="1">
      <c r="A106" s="81"/>
      <c r="B106" s="37" t="s">
        <v>30</v>
      </c>
      <c r="C106" s="198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200"/>
    </row>
    <row r="107" spans="1:16" ht="11.25" customHeight="1">
      <c r="A107" s="81"/>
      <c r="B107" s="37" t="s">
        <v>31</v>
      </c>
      <c r="C107" s="198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200"/>
    </row>
    <row r="108" spans="1:16" ht="11.25">
      <c r="A108" s="81"/>
      <c r="B108" s="49"/>
      <c r="C108" s="201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3"/>
    </row>
    <row r="109" spans="1:16" ht="33.75">
      <c r="A109" s="81"/>
      <c r="B109" s="49"/>
      <c r="C109" s="149"/>
      <c r="D109" s="151" t="s">
        <v>130</v>
      </c>
      <c r="E109" s="152">
        <f aca="true" t="shared" si="3" ref="E109:J109">E110</f>
        <v>4428</v>
      </c>
      <c r="F109" s="152">
        <f t="shared" si="3"/>
        <v>0</v>
      </c>
      <c r="G109" s="152">
        <f t="shared" si="3"/>
        <v>0</v>
      </c>
      <c r="H109" s="152">
        <f t="shared" si="3"/>
        <v>4428</v>
      </c>
      <c r="I109" s="152">
        <f t="shared" si="3"/>
        <v>4428</v>
      </c>
      <c r="J109" s="152">
        <f t="shared" si="3"/>
        <v>4428</v>
      </c>
      <c r="K109" s="152"/>
      <c r="L109" s="152"/>
      <c r="M109" s="152"/>
      <c r="N109" s="152"/>
      <c r="O109" s="152"/>
      <c r="P109" s="153"/>
    </row>
    <row r="110" spans="1:16" ht="11.25">
      <c r="A110" s="81"/>
      <c r="B110" s="49">
        <v>2013</v>
      </c>
      <c r="C110" s="64"/>
      <c r="D110" s="75"/>
      <c r="E110" s="39">
        <f>H110</f>
        <v>4428</v>
      </c>
      <c r="F110" s="39"/>
      <c r="G110" s="39"/>
      <c r="H110" s="40">
        <f>M110+I110</f>
        <v>4428</v>
      </c>
      <c r="I110" s="40">
        <f>J110</f>
        <v>4428</v>
      </c>
      <c r="J110" s="40">
        <v>4428</v>
      </c>
      <c r="K110" s="40"/>
      <c r="L110" s="40"/>
      <c r="M110" s="40"/>
      <c r="N110" s="40"/>
      <c r="O110" s="40"/>
      <c r="P110" s="40"/>
    </row>
    <row r="111" spans="1:16" ht="11.25" customHeight="1">
      <c r="A111" s="192" t="s">
        <v>57</v>
      </c>
      <c r="B111" s="37"/>
      <c r="C111" s="195" t="s">
        <v>60</v>
      </c>
      <c r="D111" s="196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200"/>
    </row>
    <row r="112" spans="1:16" ht="11.25" customHeight="1">
      <c r="A112" s="193"/>
      <c r="B112" s="37" t="s">
        <v>29</v>
      </c>
      <c r="C112" s="198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200"/>
    </row>
    <row r="113" spans="1:16" ht="11.25" customHeight="1">
      <c r="A113" s="193"/>
      <c r="B113" s="37" t="s">
        <v>30</v>
      </c>
      <c r="C113" s="198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200"/>
    </row>
    <row r="114" spans="1:16" ht="11.25" customHeight="1">
      <c r="A114" s="193"/>
      <c r="B114" s="37" t="s">
        <v>31</v>
      </c>
      <c r="C114" s="201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3"/>
    </row>
    <row r="115" spans="1:16" ht="21.75" customHeight="1">
      <c r="A115" s="193"/>
      <c r="B115" s="37" t="s">
        <v>32</v>
      </c>
      <c r="C115" s="37"/>
      <c r="D115" s="46" t="s">
        <v>61</v>
      </c>
      <c r="E115" s="47">
        <f>F115+G115</f>
        <v>3652865.98</v>
      </c>
      <c r="F115" s="47">
        <f>F116+F117+F118</f>
        <v>547929.8999999999</v>
      </c>
      <c r="G115" s="47">
        <f>G116+G117+G118</f>
        <v>3104936.08</v>
      </c>
      <c r="H115" s="47">
        <f>I115+M115</f>
        <v>66112.99</v>
      </c>
      <c r="I115" s="47">
        <f>J115+K115+L115</f>
        <v>9916.95</v>
      </c>
      <c r="J115" s="47">
        <v>9916.95</v>
      </c>
      <c r="K115" s="57">
        <v>0</v>
      </c>
      <c r="L115" s="47"/>
      <c r="M115" s="47">
        <f>N115+O115+P115</f>
        <v>56196.04</v>
      </c>
      <c r="N115" s="48">
        <v>0</v>
      </c>
      <c r="O115" s="57">
        <v>0</v>
      </c>
      <c r="P115" s="47">
        <v>56196.04</v>
      </c>
    </row>
    <row r="116" spans="1:16" ht="11.25">
      <c r="A116" s="193"/>
      <c r="B116" s="37">
        <v>2013</v>
      </c>
      <c r="C116" s="204"/>
      <c r="D116" s="207"/>
      <c r="E116" s="47">
        <f>F116+G116</f>
        <v>66112.99</v>
      </c>
      <c r="F116" s="47">
        <f>I115</f>
        <v>9916.95</v>
      </c>
      <c r="G116" s="47">
        <f>M115</f>
        <v>56196.04</v>
      </c>
      <c r="H116" s="187">
        <v>0</v>
      </c>
      <c r="I116" s="187">
        <v>0</v>
      </c>
      <c r="J116" s="187">
        <v>0</v>
      </c>
      <c r="K116" s="211">
        <v>0</v>
      </c>
      <c r="L116" s="187">
        <v>0</v>
      </c>
      <c r="M116" s="187">
        <v>0</v>
      </c>
      <c r="N116" s="187">
        <v>0</v>
      </c>
      <c r="O116" s="211">
        <v>0</v>
      </c>
      <c r="P116" s="187">
        <v>0</v>
      </c>
    </row>
    <row r="117" spans="1:16" ht="11.25">
      <c r="A117" s="193"/>
      <c r="B117" s="37">
        <v>2014</v>
      </c>
      <c r="C117" s="205"/>
      <c r="D117" s="208"/>
      <c r="E117" s="47">
        <f>F117+G117</f>
        <v>3586752.99</v>
      </c>
      <c r="F117" s="47">
        <v>538012.95</v>
      </c>
      <c r="G117" s="47">
        <v>3048740.04</v>
      </c>
      <c r="H117" s="188"/>
      <c r="I117" s="188"/>
      <c r="J117" s="188"/>
      <c r="K117" s="212"/>
      <c r="L117" s="188"/>
      <c r="M117" s="188"/>
      <c r="N117" s="188"/>
      <c r="O117" s="212"/>
      <c r="P117" s="188"/>
    </row>
    <row r="118" spans="1:16" ht="11.25">
      <c r="A118" s="194"/>
      <c r="B118" s="37"/>
      <c r="C118" s="206"/>
      <c r="D118" s="209"/>
      <c r="E118" s="47">
        <f>F118+G118</f>
        <v>0</v>
      </c>
      <c r="F118" s="47">
        <v>0</v>
      </c>
      <c r="G118" s="47">
        <v>0</v>
      </c>
      <c r="H118" s="189"/>
      <c r="I118" s="189"/>
      <c r="J118" s="189"/>
      <c r="K118" s="274"/>
      <c r="L118" s="189"/>
      <c r="M118" s="189"/>
      <c r="N118" s="189"/>
      <c r="O118" s="274"/>
      <c r="P118" s="189"/>
    </row>
    <row r="119" spans="1:16" ht="11.25">
      <c r="A119" s="63"/>
      <c r="B119" s="37"/>
      <c r="C119" s="64"/>
      <c r="D119" s="65"/>
      <c r="E119" s="51"/>
      <c r="F119" s="51"/>
      <c r="G119" s="51"/>
      <c r="H119" s="59"/>
      <c r="I119" s="59"/>
      <c r="J119" s="59"/>
      <c r="K119" s="82"/>
      <c r="L119" s="59"/>
      <c r="M119" s="59"/>
      <c r="N119" s="59"/>
      <c r="O119" s="82"/>
      <c r="P119" s="59"/>
    </row>
    <row r="120" spans="1:16" s="18" customFormat="1" ht="12" thickBot="1">
      <c r="A120" s="66">
        <v>2</v>
      </c>
      <c r="B120" s="67" t="s">
        <v>62</v>
      </c>
      <c r="C120" s="190" t="s">
        <v>25</v>
      </c>
      <c r="D120" s="191"/>
      <c r="E120" s="68">
        <f>E167+E125+E132+E146+E153+E160+E140</f>
        <v>1379842.68</v>
      </c>
      <c r="F120" s="68">
        <f aca="true" t="shared" si="4" ref="F120:P120">F167+F125+F132+F146+F153+F160+F140</f>
        <v>132396.1</v>
      </c>
      <c r="G120" s="68">
        <f t="shared" si="4"/>
        <v>824856.3200000001</v>
      </c>
      <c r="H120" s="68">
        <f t="shared" si="4"/>
        <v>886721.8</v>
      </c>
      <c r="I120" s="68">
        <f t="shared" si="4"/>
        <v>109938.59000000001</v>
      </c>
      <c r="J120" s="68">
        <f t="shared" si="4"/>
        <v>0</v>
      </c>
      <c r="K120" s="68">
        <v>0</v>
      </c>
      <c r="L120" s="68">
        <f t="shared" si="4"/>
        <v>109938.59000000001</v>
      </c>
      <c r="M120" s="68">
        <f t="shared" si="4"/>
        <v>776783.21</v>
      </c>
      <c r="N120" s="68">
        <f t="shared" si="4"/>
        <v>0</v>
      </c>
      <c r="O120" s="68">
        <f t="shared" si="4"/>
        <v>0</v>
      </c>
      <c r="P120" s="68">
        <f t="shared" si="4"/>
        <v>776783.21</v>
      </c>
    </row>
    <row r="121" spans="1:16" ht="11.25" customHeight="1">
      <c r="A121" s="179" t="s">
        <v>63</v>
      </c>
      <c r="B121" s="69" t="s">
        <v>45</v>
      </c>
      <c r="C121" s="170" t="s">
        <v>64</v>
      </c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2"/>
    </row>
    <row r="122" spans="1:16" ht="11.25">
      <c r="A122" s="180"/>
      <c r="B122" s="69" t="s">
        <v>46</v>
      </c>
      <c r="C122" s="173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5"/>
    </row>
    <row r="123" spans="1:16" ht="11.25">
      <c r="A123" s="180"/>
      <c r="B123" s="69" t="s">
        <v>47</v>
      </c>
      <c r="C123" s="173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5"/>
    </row>
    <row r="124" spans="1:16" ht="12" thickBot="1">
      <c r="A124" s="180"/>
      <c r="B124" s="69" t="s">
        <v>48</v>
      </c>
      <c r="C124" s="176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8"/>
    </row>
    <row r="125" spans="1:16" ht="11.25">
      <c r="A125" s="180"/>
      <c r="B125" s="41" t="s">
        <v>49</v>
      </c>
      <c r="C125" s="55"/>
      <c r="D125" s="55" t="s">
        <v>65</v>
      </c>
      <c r="E125" s="61">
        <f>E126+E127</f>
        <v>134983.18</v>
      </c>
      <c r="F125" s="61">
        <f>F126</f>
        <v>15159.56</v>
      </c>
      <c r="G125" s="61">
        <f>G126</f>
        <v>85904.22</v>
      </c>
      <c r="H125" s="61">
        <f>I125+M125</f>
        <v>33919.4</v>
      </c>
      <c r="I125" s="61">
        <f>J125+K125+L125</f>
        <v>5087.91</v>
      </c>
      <c r="J125" s="61"/>
      <c r="K125" s="83">
        <v>0</v>
      </c>
      <c r="L125" s="61">
        <v>5087.91</v>
      </c>
      <c r="M125" s="61">
        <f>N125+O125+P125</f>
        <v>28831.49</v>
      </c>
      <c r="N125" s="61"/>
      <c r="O125" s="83">
        <v>0</v>
      </c>
      <c r="P125" s="61">
        <v>28831.49</v>
      </c>
    </row>
    <row r="126" spans="1:16" ht="11.25">
      <c r="A126" s="180"/>
      <c r="B126" s="41" t="s">
        <v>66</v>
      </c>
      <c r="C126" s="36"/>
      <c r="D126" s="70" t="s">
        <v>67</v>
      </c>
      <c r="E126" s="40">
        <f>F126+G126</f>
        <v>101063.78</v>
      </c>
      <c r="F126" s="40">
        <v>15159.56</v>
      </c>
      <c r="G126" s="40">
        <v>85904.22</v>
      </c>
      <c r="H126" s="40"/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ht="12" thickBot="1">
      <c r="A127" s="181"/>
      <c r="B127" s="41" t="s">
        <v>68</v>
      </c>
      <c r="C127" s="36"/>
      <c r="D127" s="36"/>
      <c r="E127" s="40">
        <f>F127+G127</f>
        <v>33919.4</v>
      </c>
      <c r="F127" s="40">
        <f>I125</f>
        <v>5087.91</v>
      </c>
      <c r="G127" s="40">
        <f>M125</f>
        <v>28831.49</v>
      </c>
      <c r="H127" s="40"/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ht="11.25" customHeight="1">
      <c r="A128" s="182" t="s">
        <v>69</v>
      </c>
      <c r="B128" s="69" t="s">
        <v>45</v>
      </c>
      <c r="C128" s="170" t="s">
        <v>70</v>
      </c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2"/>
    </row>
    <row r="129" spans="1:16" ht="11.25">
      <c r="A129" s="180"/>
      <c r="B129" s="69" t="s">
        <v>46</v>
      </c>
      <c r="C129" s="173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5"/>
    </row>
    <row r="130" spans="1:16" ht="11.25">
      <c r="A130" s="180"/>
      <c r="B130" s="69" t="s">
        <v>47</v>
      </c>
      <c r="C130" s="173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5"/>
    </row>
    <row r="131" spans="1:16" ht="12" thickBot="1">
      <c r="A131" s="180"/>
      <c r="B131" s="69" t="s">
        <v>48</v>
      </c>
      <c r="C131" s="176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8"/>
    </row>
    <row r="132" spans="1:16" ht="11.25">
      <c r="A132" s="180"/>
      <c r="B132" s="41" t="s">
        <v>49</v>
      </c>
      <c r="C132" s="55"/>
      <c r="D132" s="55" t="s">
        <v>65</v>
      </c>
      <c r="E132" s="61">
        <f>E133+E134+E135</f>
        <v>280266.7</v>
      </c>
      <c r="F132" s="61">
        <f>F133</f>
        <v>17453.18</v>
      </c>
      <c r="G132" s="61">
        <f>G133</f>
        <v>61172.66</v>
      </c>
      <c r="H132" s="61">
        <f>I132+M132</f>
        <v>133650.1</v>
      </c>
      <c r="I132" s="61">
        <f>J132+K132+L132</f>
        <v>20047.5</v>
      </c>
      <c r="J132" s="61"/>
      <c r="K132" s="83">
        <v>0</v>
      </c>
      <c r="L132" s="61">
        <v>20047.5</v>
      </c>
      <c r="M132" s="61">
        <f>N132+O132+P132</f>
        <v>113602.6</v>
      </c>
      <c r="N132" s="61"/>
      <c r="O132" s="83">
        <v>0</v>
      </c>
      <c r="P132" s="61">
        <v>113602.6</v>
      </c>
    </row>
    <row r="133" spans="1:16" ht="11.25">
      <c r="A133" s="180"/>
      <c r="B133" s="41" t="s">
        <v>66</v>
      </c>
      <c r="C133" s="36"/>
      <c r="D133" s="70" t="s">
        <v>67</v>
      </c>
      <c r="E133" s="40">
        <f>F133+G133</f>
        <v>78625.84</v>
      </c>
      <c r="F133" s="40">
        <v>17453.18</v>
      </c>
      <c r="G133" s="40">
        <v>61172.66</v>
      </c>
      <c r="H133" s="40"/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</row>
    <row r="134" spans="1:16" ht="11.25">
      <c r="A134" s="180"/>
      <c r="B134" s="41" t="s">
        <v>68</v>
      </c>
      <c r="C134" s="36"/>
      <c r="D134" s="36"/>
      <c r="E134" s="40">
        <f>F134+G134</f>
        <v>133650.1</v>
      </c>
      <c r="F134" s="40">
        <f>I132</f>
        <v>20047.5</v>
      </c>
      <c r="G134" s="40">
        <f>M132</f>
        <v>113602.6</v>
      </c>
      <c r="H134" s="40"/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</row>
    <row r="135" spans="1:16" ht="12" thickBot="1">
      <c r="A135" s="185"/>
      <c r="B135" s="69" t="s">
        <v>71</v>
      </c>
      <c r="C135" s="71"/>
      <c r="D135" s="71"/>
      <c r="E135" s="40">
        <f>F135+G135</f>
        <v>67990.76</v>
      </c>
      <c r="F135" s="40">
        <v>10198.62</v>
      </c>
      <c r="G135" s="40">
        <v>57792.14</v>
      </c>
      <c r="H135" s="40"/>
      <c r="I135" s="36"/>
      <c r="J135" s="36"/>
      <c r="K135" s="36"/>
      <c r="L135" s="36"/>
      <c r="M135" s="36"/>
      <c r="N135" s="36"/>
      <c r="O135" s="36"/>
      <c r="P135" s="36"/>
    </row>
    <row r="136" spans="1:16" ht="12.75">
      <c r="A136" s="150"/>
      <c r="B136" s="69" t="s">
        <v>45</v>
      </c>
      <c r="C136" s="170" t="s">
        <v>132</v>
      </c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2"/>
    </row>
    <row r="137" spans="1:16" ht="12.75">
      <c r="A137" s="150"/>
      <c r="B137" s="69" t="s">
        <v>46</v>
      </c>
      <c r="C137" s="173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5"/>
    </row>
    <row r="138" spans="1:16" ht="12.75">
      <c r="A138" s="150"/>
      <c r="B138" s="69" t="s">
        <v>47</v>
      </c>
      <c r="C138" s="173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5"/>
    </row>
    <row r="139" spans="1:16" ht="12.75">
      <c r="A139" s="150"/>
      <c r="B139" s="69" t="s">
        <v>48</v>
      </c>
      <c r="C139" s="173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5"/>
    </row>
    <row r="140" spans="1:16" s="154" customFormat="1" ht="22.5">
      <c r="A140" s="155"/>
      <c r="B140" s="157" t="s">
        <v>49</v>
      </c>
      <c r="C140" s="158"/>
      <c r="D140" s="158" t="s">
        <v>131</v>
      </c>
      <c r="E140" s="159">
        <f>E141</f>
        <v>117355.8</v>
      </c>
      <c r="F140" s="159">
        <f>F141</f>
        <v>13563.6</v>
      </c>
      <c r="G140" s="159">
        <f>G141</f>
        <v>103792.2</v>
      </c>
      <c r="H140" s="159">
        <f aca="true" t="shared" si="5" ref="H140:P140">H141</f>
        <v>117355.8</v>
      </c>
      <c r="I140" s="159">
        <f t="shared" si="5"/>
        <v>13563.6</v>
      </c>
      <c r="J140" s="159">
        <f t="shared" si="5"/>
        <v>0</v>
      </c>
      <c r="K140" s="159">
        <f t="shared" si="5"/>
        <v>0</v>
      </c>
      <c r="L140" s="159">
        <f t="shared" si="5"/>
        <v>13563.6</v>
      </c>
      <c r="M140" s="159">
        <f t="shared" si="5"/>
        <v>103792.2</v>
      </c>
      <c r="N140" s="159">
        <f t="shared" si="5"/>
        <v>0</v>
      </c>
      <c r="O140" s="159">
        <f t="shared" si="5"/>
        <v>0</v>
      </c>
      <c r="P140" s="159">
        <f t="shared" si="5"/>
        <v>103792.2</v>
      </c>
    </row>
    <row r="141" spans="1:16" s="154" customFormat="1" ht="11.25">
      <c r="A141" s="155"/>
      <c r="B141" s="157">
        <v>2013</v>
      </c>
      <c r="C141" s="160"/>
      <c r="D141" s="160"/>
      <c r="E141" s="161">
        <f>F141+G141</f>
        <v>117355.8</v>
      </c>
      <c r="F141" s="161">
        <f>I141</f>
        <v>13563.6</v>
      </c>
      <c r="G141" s="161">
        <f>M141</f>
        <v>103792.2</v>
      </c>
      <c r="H141" s="161">
        <f>I141+M141</f>
        <v>117355.8</v>
      </c>
      <c r="I141" s="160">
        <f>J141+K141+L141</f>
        <v>13563.6</v>
      </c>
      <c r="J141" s="160"/>
      <c r="K141" s="160"/>
      <c r="L141" s="160">
        <v>13563.6</v>
      </c>
      <c r="M141" s="160">
        <f>N141+O141+P141</f>
        <v>103792.2</v>
      </c>
      <c r="N141" s="160"/>
      <c r="O141" s="160"/>
      <c r="P141" s="160">
        <v>103792.2</v>
      </c>
    </row>
    <row r="142" spans="1:16" ht="11.25" customHeight="1">
      <c r="A142" s="186" t="s">
        <v>72</v>
      </c>
      <c r="B142" s="69" t="s">
        <v>45</v>
      </c>
      <c r="C142" s="173" t="s">
        <v>73</v>
      </c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5"/>
    </row>
    <row r="143" spans="1:16" ht="11.25">
      <c r="A143" s="186"/>
      <c r="B143" s="69" t="s">
        <v>46</v>
      </c>
      <c r="C143" s="173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5"/>
    </row>
    <row r="144" spans="1:16" ht="11.25">
      <c r="A144" s="186"/>
      <c r="B144" s="69" t="s">
        <v>47</v>
      </c>
      <c r="C144" s="173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5"/>
    </row>
    <row r="145" spans="1:16" ht="12" thickBot="1">
      <c r="A145" s="186"/>
      <c r="B145" s="69" t="s">
        <v>48</v>
      </c>
      <c r="C145" s="176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8"/>
    </row>
    <row r="146" spans="1:16" ht="11.25">
      <c r="A146" s="186"/>
      <c r="B146" s="41" t="s">
        <v>49</v>
      </c>
      <c r="C146" s="55"/>
      <c r="D146" s="55" t="s">
        <v>74</v>
      </c>
      <c r="E146" s="61">
        <f>E147+E148</f>
        <v>204282.5</v>
      </c>
      <c r="F146" s="61">
        <f>F147</f>
        <v>18946.3</v>
      </c>
      <c r="G146" s="61">
        <f>G147</f>
        <v>86633.7</v>
      </c>
      <c r="H146" s="61">
        <f>I146+M146</f>
        <v>98702.5</v>
      </c>
      <c r="I146" s="61">
        <f>J146+K146+L146</f>
        <v>14805.37</v>
      </c>
      <c r="J146" s="61"/>
      <c r="K146" s="83">
        <v>0</v>
      </c>
      <c r="L146" s="61">
        <v>14805.37</v>
      </c>
      <c r="M146" s="61">
        <f>N146+O146+P146</f>
        <v>83897.13</v>
      </c>
      <c r="N146" s="61"/>
      <c r="O146" s="83">
        <v>0</v>
      </c>
      <c r="P146" s="61">
        <v>83897.13</v>
      </c>
    </row>
    <row r="147" spans="1:16" ht="11.25">
      <c r="A147" s="186"/>
      <c r="B147" s="41" t="s">
        <v>66</v>
      </c>
      <c r="C147" s="36"/>
      <c r="D147" s="70" t="s">
        <v>67</v>
      </c>
      <c r="E147" s="40">
        <f>F147+G147</f>
        <v>105580</v>
      </c>
      <c r="F147" s="40">
        <v>18946.3</v>
      </c>
      <c r="G147" s="40">
        <v>86633.7</v>
      </c>
      <c r="H147" s="40"/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</row>
    <row r="148" spans="1:16" ht="12" thickBot="1">
      <c r="A148" s="186"/>
      <c r="B148" s="41" t="s">
        <v>68</v>
      </c>
      <c r="C148" s="36"/>
      <c r="D148" s="36"/>
      <c r="E148" s="40">
        <f>F148+G148</f>
        <v>98702.5</v>
      </c>
      <c r="F148" s="40">
        <f>I146</f>
        <v>14805.37</v>
      </c>
      <c r="G148" s="40">
        <f>M146</f>
        <v>83897.13</v>
      </c>
      <c r="H148" s="40"/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</row>
    <row r="149" spans="1:16" ht="11.25" customHeight="1">
      <c r="A149" s="179" t="s">
        <v>75</v>
      </c>
      <c r="B149" s="69" t="s">
        <v>45</v>
      </c>
      <c r="C149" s="170" t="s">
        <v>76</v>
      </c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2"/>
    </row>
    <row r="150" spans="1:16" ht="11.25">
      <c r="A150" s="180"/>
      <c r="B150" s="69" t="s">
        <v>46</v>
      </c>
      <c r="C150" s="173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5"/>
    </row>
    <row r="151" spans="1:16" ht="11.25">
      <c r="A151" s="180"/>
      <c r="B151" s="69" t="s">
        <v>47</v>
      </c>
      <c r="C151" s="173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5"/>
    </row>
    <row r="152" spans="1:16" ht="12" thickBot="1">
      <c r="A152" s="180"/>
      <c r="B152" s="69" t="s">
        <v>48</v>
      </c>
      <c r="C152" s="176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8"/>
    </row>
    <row r="153" spans="1:16" ht="11.25">
      <c r="A153" s="180"/>
      <c r="B153" s="41" t="s">
        <v>49</v>
      </c>
      <c r="C153" s="55"/>
      <c r="D153" s="55" t="s">
        <v>77</v>
      </c>
      <c r="E153" s="61">
        <f>E154+E155</f>
        <v>228188</v>
      </c>
      <c r="F153" s="61">
        <f>F154</f>
        <v>24088.37</v>
      </c>
      <c r="G153" s="61">
        <f>G154</f>
        <v>115772.13</v>
      </c>
      <c r="H153" s="61">
        <f>I153+M153</f>
        <v>88327.5</v>
      </c>
      <c r="I153" s="61">
        <f>J153+K153+L153</f>
        <v>13249.12</v>
      </c>
      <c r="J153" s="61"/>
      <c r="K153" s="83">
        <v>0</v>
      </c>
      <c r="L153" s="61">
        <v>13249.12</v>
      </c>
      <c r="M153" s="61">
        <f>N153+O153+P153</f>
        <v>75078.38</v>
      </c>
      <c r="N153" s="61"/>
      <c r="O153" s="83">
        <v>0</v>
      </c>
      <c r="P153" s="61">
        <v>75078.38</v>
      </c>
    </row>
    <row r="154" spans="1:16" ht="11.25">
      <c r="A154" s="180"/>
      <c r="B154" s="41" t="s">
        <v>66</v>
      </c>
      <c r="C154" s="36"/>
      <c r="D154" s="70" t="s">
        <v>67</v>
      </c>
      <c r="E154" s="40">
        <f>F154+G154</f>
        <v>139860.5</v>
      </c>
      <c r="F154" s="40">
        <v>24088.37</v>
      </c>
      <c r="G154" s="40">
        <v>115772.13</v>
      </c>
      <c r="H154" s="40"/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</row>
    <row r="155" spans="1:16" ht="11.25">
      <c r="A155" s="181"/>
      <c r="B155" s="41" t="s">
        <v>68</v>
      </c>
      <c r="C155" s="36"/>
      <c r="D155" s="36"/>
      <c r="E155" s="40">
        <f>F155+G155</f>
        <v>88327.5</v>
      </c>
      <c r="F155" s="40">
        <f>I153</f>
        <v>13249.12</v>
      </c>
      <c r="G155" s="40">
        <f>M153</f>
        <v>75078.38</v>
      </c>
      <c r="H155" s="40"/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</row>
    <row r="156" spans="1:16" ht="11.25">
      <c r="A156" s="180" t="s">
        <v>78</v>
      </c>
      <c r="B156" s="41" t="s">
        <v>45</v>
      </c>
      <c r="C156" s="265" t="s">
        <v>108</v>
      </c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7"/>
    </row>
    <row r="157" spans="1:16" ht="11.25">
      <c r="A157" s="180"/>
      <c r="B157" s="41" t="s">
        <v>46</v>
      </c>
      <c r="C157" s="268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70"/>
    </row>
    <row r="158" spans="1:16" ht="11.25">
      <c r="A158" s="180"/>
      <c r="B158" s="41" t="s">
        <v>47</v>
      </c>
      <c r="C158" s="268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70"/>
    </row>
    <row r="159" spans="1:16" ht="11.25">
      <c r="A159" s="180"/>
      <c r="B159" s="41" t="s">
        <v>48</v>
      </c>
      <c r="C159" s="271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3"/>
    </row>
    <row r="160" spans="1:16" ht="11.25">
      <c r="A160" s="180"/>
      <c r="B160" s="41" t="s">
        <v>49</v>
      </c>
      <c r="C160" s="183" t="s">
        <v>80</v>
      </c>
      <c r="D160" s="184"/>
      <c r="E160" s="39">
        <f>E161+E162</f>
        <v>245707.5</v>
      </c>
      <c r="F160" s="39">
        <f>F161+F162</f>
        <v>17826.24</v>
      </c>
      <c r="G160" s="39">
        <f>G161+G162</f>
        <v>227881.26</v>
      </c>
      <c r="H160" s="40">
        <f>I160+M160</f>
        <v>245707.5</v>
      </c>
      <c r="I160" s="40">
        <f>J160+K160+L160</f>
        <v>17826.24</v>
      </c>
      <c r="J160" s="40">
        <v>0</v>
      </c>
      <c r="K160" s="62">
        <v>0</v>
      </c>
      <c r="L160" s="40">
        <v>17826.24</v>
      </c>
      <c r="M160" s="40">
        <f>N160+O160+P160</f>
        <v>227881.26</v>
      </c>
      <c r="N160" s="40">
        <v>0</v>
      </c>
      <c r="O160" s="62">
        <v>0</v>
      </c>
      <c r="P160" s="40">
        <v>227881.26</v>
      </c>
    </row>
    <row r="161" spans="1:16" ht="11.25">
      <c r="A161" s="180"/>
      <c r="B161" s="41">
        <v>2012</v>
      </c>
      <c r="C161" s="184"/>
      <c r="D161" s="184"/>
      <c r="E161" s="39"/>
      <c r="F161" s="39">
        <v>0</v>
      </c>
      <c r="G161" s="39">
        <v>0</v>
      </c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ht="12" thickBot="1">
      <c r="A162" s="181"/>
      <c r="B162" s="41">
        <v>2013</v>
      </c>
      <c r="C162" s="36"/>
      <c r="D162" s="38"/>
      <c r="E162" s="39">
        <f>G162+F162</f>
        <v>245707.5</v>
      </c>
      <c r="F162" s="39">
        <f>I160</f>
        <v>17826.24</v>
      </c>
      <c r="G162" s="39">
        <f>M160</f>
        <v>227881.26</v>
      </c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ht="11.25" customHeight="1">
      <c r="A163" s="167" t="s">
        <v>81</v>
      </c>
      <c r="B163" s="69" t="s">
        <v>45</v>
      </c>
      <c r="C163" s="170" t="s">
        <v>82</v>
      </c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2"/>
    </row>
    <row r="164" spans="1:16" ht="11.25">
      <c r="A164" s="168"/>
      <c r="B164" s="69" t="s">
        <v>46</v>
      </c>
      <c r="C164" s="173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5"/>
    </row>
    <row r="165" spans="1:16" ht="11.25">
      <c r="A165" s="168"/>
      <c r="B165" s="69" t="s">
        <v>47</v>
      </c>
      <c r="C165" s="173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5"/>
    </row>
    <row r="166" spans="1:16" ht="12" thickBot="1">
      <c r="A166" s="168"/>
      <c r="B166" s="69" t="s">
        <v>48</v>
      </c>
      <c r="C166" s="176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8"/>
    </row>
    <row r="167" spans="1:16" ht="11.25">
      <c r="A167" s="168"/>
      <c r="B167" s="41" t="s">
        <v>49</v>
      </c>
      <c r="C167" s="55"/>
      <c r="D167" s="55" t="s">
        <v>83</v>
      </c>
      <c r="E167" s="61">
        <f>F167+G167</f>
        <v>169059</v>
      </c>
      <c r="F167" s="61">
        <f>I167</f>
        <v>25358.85</v>
      </c>
      <c r="G167" s="61">
        <f>M167</f>
        <v>143700.15</v>
      </c>
      <c r="H167" s="61">
        <f>I167+M167</f>
        <v>169059</v>
      </c>
      <c r="I167" s="61">
        <f>J167+K167+L167</f>
        <v>25358.85</v>
      </c>
      <c r="J167" s="61">
        <v>0</v>
      </c>
      <c r="K167" s="83">
        <v>0</v>
      </c>
      <c r="L167" s="61">
        <v>25358.85</v>
      </c>
      <c r="M167" s="61">
        <f>N167+O167+P167</f>
        <v>143700.15</v>
      </c>
      <c r="N167" s="61"/>
      <c r="O167" s="95">
        <v>0</v>
      </c>
      <c r="P167" s="61">
        <v>143700.15</v>
      </c>
    </row>
    <row r="168" spans="1:16" ht="11.25">
      <c r="A168" s="168"/>
      <c r="B168" s="41" t="s">
        <v>84</v>
      </c>
      <c r="C168" s="36"/>
      <c r="D168" s="70" t="s">
        <v>67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96">
        <v>0</v>
      </c>
      <c r="P168" s="36">
        <v>0</v>
      </c>
    </row>
    <row r="169" spans="1:16" ht="11.25">
      <c r="A169" s="168"/>
      <c r="B169" s="41" t="s">
        <v>85</v>
      </c>
      <c r="C169" s="36"/>
      <c r="D169" s="36"/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96">
        <v>0</v>
      </c>
      <c r="P169" s="36">
        <v>0</v>
      </c>
    </row>
    <row r="170" spans="1:16" ht="11.25">
      <c r="A170" s="169"/>
      <c r="B170" s="41"/>
      <c r="C170" s="72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96"/>
      <c r="P170" s="36"/>
    </row>
    <row r="171" spans="1:16" ht="11.25">
      <c r="A171" s="43"/>
      <c r="B171" s="43" t="s">
        <v>86</v>
      </c>
      <c r="C171" s="43"/>
      <c r="D171" s="38" t="s">
        <v>25</v>
      </c>
      <c r="E171" s="73">
        <f aca="true" t="shared" si="6" ref="E171:P171">E13+E120</f>
        <v>9449759.26</v>
      </c>
      <c r="F171" s="73">
        <f t="shared" si="6"/>
        <v>2838707.9499999997</v>
      </c>
      <c r="G171" s="73">
        <f t="shared" si="6"/>
        <v>6184033.050000001</v>
      </c>
      <c r="H171" s="73">
        <f t="shared" si="6"/>
        <v>5088520.39</v>
      </c>
      <c r="I171" s="73">
        <f t="shared" si="6"/>
        <v>2197960.7399999998</v>
      </c>
      <c r="J171" s="73">
        <f t="shared" si="6"/>
        <v>1341548.68</v>
      </c>
      <c r="K171" s="97">
        <f t="shared" si="6"/>
        <v>0</v>
      </c>
      <c r="L171" s="73">
        <f t="shared" si="6"/>
        <v>856412.0599999999</v>
      </c>
      <c r="M171" s="73">
        <f t="shared" si="6"/>
        <v>2890559.6500000004</v>
      </c>
      <c r="N171" s="73">
        <f t="shared" si="6"/>
        <v>1300465.8900000001</v>
      </c>
      <c r="O171" s="98">
        <f t="shared" si="6"/>
        <v>0</v>
      </c>
      <c r="P171" s="73">
        <f t="shared" si="6"/>
        <v>1590093.76</v>
      </c>
    </row>
    <row r="172" spans="1:16" ht="11.25">
      <c r="A172" s="74"/>
      <c r="B172" s="74"/>
      <c r="C172" s="74"/>
      <c r="D172" s="75"/>
      <c r="E172" s="76"/>
      <c r="F172" s="76"/>
      <c r="G172" s="76"/>
      <c r="H172" s="76"/>
      <c r="I172" s="76"/>
      <c r="J172" s="76"/>
      <c r="K172" s="99"/>
      <c r="L172" s="76"/>
      <c r="M172" s="76"/>
      <c r="N172" s="76"/>
      <c r="O172" s="100"/>
      <c r="P172" s="76"/>
    </row>
    <row r="173" spans="1:16" ht="11.25">
      <c r="A173" s="74"/>
      <c r="B173" s="74"/>
      <c r="C173" s="74"/>
      <c r="D173" s="75"/>
      <c r="E173" s="76"/>
      <c r="F173" s="76"/>
      <c r="G173" s="76"/>
      <c r="H173" s="76"/>
      <c r="I173" s="76"/>
      <c r="J173" s="76"/>
      <c r="K173" s="99"/>
      <c r="L173" s="76"/>
      <c r="M173" s="76"/>
      <c r="N173" s="76"/>
      <c r="O173" s="100"/>
      <c r="P173" s="76"/>
    </row>
    <row r="174" spans="1:16" ht="11.25">
      <c r="A174" s="74"/>
      <c r="B174" s="74"/>
      <c r="C174" s="74"/>
      <c r="D174" s="75"/>
      <c r="E174" s="76"/>
      <c r="F174" s="76"/>
      <c r="G174" s="76"/>
      <c r="H174" s="76"/>
      <c r="I174" s="76"/>
      <c r="J174" s="76"/>
      <c r="K174" s="99"/>
      <c r="L174" s="76"/>
      <c r="M174" s="76"/>
      <c r="N174" s="76"/>
      <c r="O174" s="100"/>
      <c r="P174" s="76"/>
    </row>
    <row r="175" spans="1:16" ht="11.25">
      <c r="A175" s="74"/>
      <c r="B175" s="74"/>
      <c r="C175" s="74"/>
      <c r="D175" s="75"/>
      <c r="E175" s="76"/>
      <c r="F175" s="76"/>
      <c r="G175" s="76"/>
      <c r="H175" s="76"/>
      <c r="I175" s="76"/>
      <c r="J175" s="76"/>
      <c r="K175" s="99"/>
      <c r="L175" s="76"/>
      <c r="M175" s="76"/>
      <c r="N175" s="76"/>
      <c r="O175" s="100"/>
      <c r="P175" s="76"/>
    </row>
    <row r="176" spans="1:16" ht="11.25">
      <c r="A176" s="74"/>
      <c r="B176" s="74"/>
      <c r="C176" s="74"/>
      <c r="D176" s="75"/>
      <c r="E176" s="76"/>
      <c r="F176" s="76"/>
      <c r="G176" s="76"/>
      <c r="H176" s="76"/>
      <c r="I176" s="76"/>
      <c r="J176" s="76"/>
      <c r="K176" s="99"/>
      <c r="L176" s="76"/>
      <c r="M176" s="76"/>
      <c r="N176" s="76"/>
      <c r="O176" s="100"/>
      <c r="P176" s="76"/>
    </row>
    <row r="177" spans="1:16" ht="11.25">
      <c r="A177" s="74"/>
      <c r="B177" s="74"/>
      <c r="C177" s="74"/>
      <c r="D177" s="75"/>
      <c r="E177" s="76"/>
      <c r="F177" s="76"/>
      <c r="G177" s="76"/>
      <c r="H177" s="76"/>
      <c r="I177" s="76"/>
      <c r="J177" s="76"/>
      <c r="K177" s="99"/>
      <c r="L177" s="76"/>
      <c r="M177" s="76"/>
      <c r="N177" s="76"/>
      <c r="O177" s="100"/>
      <c r="P177" s="76"/>
    </row>
    <row r="178" spans="1:16" ht="11.25">
      <c r="A178" s="74"/>
      <c r="B178" s="74"/>
      <c r="C178" s="74"/>
      <c r="D178" s="75"/>
      <c r="E178" s="76"/>
      <c r="F178" s="76"/>
      <c r="G178" s="76"/>
      <c r="H178" s="76"/>
      <c r="I178" s="76"/>
      <c r="J178" s="76"/>
      <c r="K178" s="99"/>
      <c r="L178" s="76"/>
      <c r="M178" s="76"/>
      <c r="N178" s="76"/>
      <c r="O178" s="100"/>
      <c r="P178" s="76"/>
    </row>
    <row r="179" spans="1:16" ht="11.25">
      <c r="A179" s="74"/>
      <c r="B179" s="74"/>
      <c r="C179" s="74"/>
      <c r="D179" s="75"/>
      <c r="E179" s="76"/>
      <c r="F179" s="76"/>
      <c r="G179" s="76"/>
      <c r="H179" s="76"/>
      <c r="I179" s="76"/>
      <c r="J179" s="76"/>
      <c r="K179" s="99"/>
      <c r="L179" s="76"/>
      <c r="M179" s="76"/>
      <c r="N179" s="76"/>
      <c r="O179" s="100"/>
      <c r="P179" s="76"/>
    </row>
    <row r="180" spans="1:16" ht="11.25">
      <c r="A180" s="74"/>
      <c r="B180" s="74"/>
      <c r="C180" s="74"/>
      <c r="D180" s="75"/>
      <c r="E180" s="76"/>
      <c r="F180" s="76"/>
      <c r="G180" s="76"/>
      <c r="H180" s="76"/>
      <c r="I180" s="76"/>
      <c r="J180" s="76"/>
      <c r="K180" s="99"/>
      <c r="L180" s="76"/>
      <c r="M180" s="76"/>
      <c r="N180" s="76"/>
      <c r="O180" s="100"/>
      <c r="P180" s="76"/>
    </row>
    <row r="181" spans="1:16" ht="11.25">
      <c r="A181" s="74"/>
      <c r="B181" s="74"/>
      <c r="C181" s="74"/>
      <c r="D181" s="75"/>
      <c r="E181" s="76"/>
      <c r="F181" s="76"/>
      <c r="G181" s="76"/>
      <c r="H181" s="76"/>
      <c r="I181" s="76"/>
      <c r="J181" s="76"/>
      <c r="K181" s="99"/>
      <c r="L181" s="76"/>
      <c r="M181" s="76"/>
      <c r="N181" s="76"/>
      <c r="O181" s="100"/>
      <c r="P181" s="76"/>
    </row>
    <row r="182" spans="1:16" ht="11.25">
      <c r="A182" s="74"/>
      <c r="B182" s="74"/>
      <c r="C182" s="74"/>
      <c r="D182" s="75"/>
      <c r="E182" s="76"/>
      <c r="F182" s="76"/>
      <c r="G182" s="76"/>
      <c r="H182" s="76"/>
      <c r="I182" s="76"/>
      <c r="J182" s="76"/>
      <c r="K182" s="99"/>
      <c r="L182" s="76"/>
      <c r="M182" s="76"/>
      <c r="N182" s="76"/>
      <c r="O182" s="100"/>
      <c r="P182" s="76"/>
    </row>
    <row r="183" spans="1:16" ht="11.25">
      <c r="A183" s="74"/>
      <c r="B183" s="74"/>
      <c r="C183" s="74"/>
      <c r="D183" s="75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7"/>
      <c r="P183" s="77"/>
    </row>
    <row r="184" spans="2:14" ht="11.25">
      <c r="B184" s="1" t="s">
        <v>87</v>
      </c>
      <c r="J184" s="3">
        <f>J187+J188+J186+J185</f>
        <v>706724.74</v>
      </c>
      <c r="N184" s="4">
        <f>N185+N186+N187+N188</f>
        <v>446033.85</v>
      </c>
    </row>
    <row r="185" spans="2:14" ht="11.25">
      <c r="B185" s="1" t="s">
        <v>88</v>
      </c>
      <c r="I185" s="79"/>
      <c r="J185" s="78"/>
      <c r="N185" s="4"/>
    </row>
    <row r="186" spans="2:14" ht="11.25">
      <c r="B186" s="1" t="s">
        <v>89</v>
      </c>
      <c r="I186" s="79"/>
      <c r="J186" s="78"/>
      <c r="N186" s="4"/>
    </row>
    <row r="187" spans="10:14" ht="11.25">
      <c r="J187" s="78"/>
      <c r="N187" s="4"/>
    </row>
    <row r="188" spans="2:14" ht="11.25">
      <c r="B188" s="1" t="s">
        <v>90</v>
      </c>
      <c r="J188" s="78">
        <f>N86</f>
        <v>706724.74</v>
      </c>
      <c r="N188" s="4">
        <v>446033.85</v>
      </c>
    </row>
    <row r="189" spans="2:10" ht="11.25">
      <c r="B189" s="1" t="s">
        <v>91</v>
      </c>
      <c r="J189" s="3">
        <f>J171-J184</f>
        <v>634823.94</v>
      </c>
    </row>
    <row r="190" spans="2:10" ht="11.25">
      <c r="B190" s="80" t="s">
        <v>92</v>
      </c>
      <c r="J190" s="78">
        <f>J79</f>
        <v>0</v>
      </c>
    </row>
    <row r="191" spans="2:10" ht="11.25">
      <c r="B191" s="1" t="s">
        <v>93</v>
      </c>
      <c r="J191" s="78">
        <f>J58</f>
        <v>125503.05</v>
      </c>
    </row>
    <row r="192" spans="2:10" ht="11.25">
      <c r="B192" s="1" t="s">
        <v>94</v>
      </c>
      <c r="D192" s="2">
        <v>23500</v>
      </c>
      <c r="J192" s="78">
        <v>0</v>
      </c>
    </row>
    <row r="193" ht="11.25">
      <c r="J193" s="78"/>
    </row>
    <row r="194" spans="2:10" ht="11.25">
      <c r="B194" s="1" t="s">
        <v>95</v>
      </c>
      <c r="J194" s="78">
        <f>J86-N86</f>
        <v>50369.390000000014</v>
      </c>
    </row>
    <row r="195" spans="2:10" ht="11.25">
      <c r="B195" s="1" t="s">
        <v>96</v>
      </c>
      <c r="J195" s="78"/>
    </row>
    <row r="196" spans="2:10" ht="11.25">
      <c r="B196" s="1" t="s">
        <v>97</v>
      </c>
      <c r="J196" s="78">
        <f>J18</f>
        <v>210000</v>
      </c>
    </row>
    <row r="197" spans="2:10" ht="11.25">
      <c r="B197" s="1" t="s">
        <v>109</v>
      </c>
      <c r="J197" s="78">
        <f>J115</f>
        <v>9916.95</v>
      </c>
    </row>
    <row r="198" ht="11.25">
      <c r="J198" s="78"/>
    </row>
  </sheetData>
  <sheetProtection/>
  <mergeCells count="125">
    <mergeCell ref="C136:P139"/>
    <mergeCell ref="A68:A74"/>
    <mergeCell ref="C68:P71"/>
    <mergeCell ref="K91:K95"/>
    <mergeCell ref="L91:L95"/>
    <mergeCell ref="M91:M95"/>
    <mergeCell ref="N91:N95"/>
    <mergeCell ref="O91:O95"/>
    <mergeCell ref="P91:P95"/>
    <mergeCell ref="A2:P2"/>
    <mergeCell ref="A4:A9"/>
    <mergeCell ref="B4:B9"/>
    <mergeCell ref="C4:C9"/>
    <mergeCell ref="D4:D9"/>
    <mergeCell ref="E4:E9"/>
    <mergeCell ref="F4:G4"/>
    <mergeCell ref="H4:P4"/>
    <mergeCell ref="F5:F9"/>
    <mergeCell ref="G5:G9"/>
    <mergeCell ref="H5:P5"/>
    <mergeCell ref="H6:H9"/>
    <mergeCell ref="I6:P6"/>
    <mergeCell ref="I7:L7"/>
    <mergeCell ref="M7:P7"/>
    <mergeCell ref="I8:I9"/>
    <mergeCell ref="J8:L8"/>
    <mergeCell ref="M8:M9"/>
    <mergeCell ref="N8:P8"/>
    <mergeCell ref="D11:F11"/>
    <mergeCell ref="C13:D13"/>
    <mergeCell ref="C14:P17"/>
    <mergeCell ref="C19:C21"/>
    <mergeCell ref="D19:D21"/>
    <mergeCell ref="H19:H21"/>
    <mergeCell ref="I19:I21"/>
    <mergeCell ref="J19:J21"/>
    <mergeCell ref="K19:K21"/>
    <mergeCell ref="L19:L21"/>
    <mergeCell ref="M29:M31"/>
    <mergeCell ref="N29:N31"/>
    <mergeCell ref="M19:M21"/>
    <mergeCell ref="N19:N21"/>
    <mergeCell ref="O19:O21"/>
    <mergeCell ref="P19:P21"/>
    <mergeCell ref="J38:J40"/>
    <mergeCell ref="K38:K40"/>
    <mergeCell ref="C24:P27"/>
    <mergeCell ref="C29:C31"/>
    <mergeCell ref="D29:D31"/>
    <mergeCell ref="H29:H31"/>
    <mergeCell ref="I29:I31"/>
    <mergeCell ref="J29:J31"/>
    <mergeCell ref="K29:K31"/>
    <mergeCell ref="L29:L31"/>
    <mergeCell ref="N38:N40"/>
    <mergeCell ref="O38:O40"/>
    <mergeCell ref="O29:O31"/>
    <mergeCell ref="P29:P31"/>
    <mergeCell ref="A33:A40"/>
    <mergeCell ref="C33:P36"/>
    <mergeCell ref="C38:C40"/>
    <mergeCell ref="D38:D40"/>
    <mergeCell ref="H38:H40"/>
    <mergeCell ref="I38:I40"/>
    <mergeCell ref="A52:A53"/>
    <mergeCell ref="C52:D52"/>
    <mergeCell ref="A54:A60"/>
    <mergeCell ref="C54:P57"/>
    <mergeCell ref="P38:P40"/>
    <mergeCell ref="C42:P45"/>
    <mergeCell ref="A48:A49"/>
    <mergeCell ref="C48:P51"/>
    <mergeCell ref="L38:L40"/>
    <mergeCell ref="M38:M40"/>
    <mergeCell ref="C61:P64"/>
    <mergeCell ref="A75:A81"/>
    <mergeCell ref="C75:P78"/>
    <mergeCell ref="A82:A95"/>
    <mergeCell ref="C82:P85"/>
    <mergeCell ref="C91:C95"/>
    <mergeCell ref="D91:D95"/>
    <mergeCell ref="H91:H95"/>
    <mergeCell ref="I91:I95"/>
    <mergeCell ref="J91:J95"/>
    <mergeCell ref="A96:A103"/>
    <mergeCell ref="C96:P99"/>
    <mergeCell ref="C101:C103"/>
    <mergeCell ref="D101:D103"/>
    <mergeCell ref="H101:H103"/>
    <mergeCell ref="I101:I103"/>
    <mergeCell ref="J101:J103"/>
    <mergeCell ref="K101:K103"/>
    <mergeCell ref="L101:L103"/>
    <mergeCell ref="M101:M103"/>
    <mergeCell ref="A111:A118"/>
    <mergeCell ref="C111:P114"/>
    <mergeCell ref="C116:C118"/>
    <mergeCell ref="D116:D118"/>
    <mergeCell ref="H116:H118"/>
    <mergeCell ref="I116:I118"/>
    <mergeCell ref="J116:J118"/>
    <mergeCell ref="L116:L118"/>
    <mergeCell ref="M116:M118"/>
    <mergeCell ref="N116:N118"/>
    <mergeCell ref="N101:N103"/>
    <mergeCell ref="O101:O103"/>
    <mergeCell ref="P101:P103"/>
    <mergeCell ref="C105:P108"/>
    <mergeCell ref="A128:A135"/>
    <mergeCell ref="C128:P131"/>
    <mergeCell ref="A142:A148"/>
    <mergeCell ref="C142:P145"/>
    <mergeCell ref="O116:O118"/>
    <mergeCell ref="P116:P118"/>
    <mergeCell ref="C120:D120"/>
    <mergeCell ref="A121:A127"/>
    <mergeCell ref="C121:P124"/>
    <mergeCell ref="K116:K118"/>
    <mergeCell ref="A163:A170"/>
    <mergeCell ref="C163:P166"/>
    <mergeCell ref="A149:A155"/>
    <mergeCell ref="C149:P152"/>
    <mergeCell ref="A156:A162"/>
    <mergeCell ref="C156:P159"/>
    <mergeCell ref="C160:D161"/>
  </mergeCells>
  <printOptions/>
  <pageMargins left="0.33" right="0.36" top="0.5" bottom="0.28" header="0.23" footer="0.17"/>
  <pageSetup horizontalDpi="600" verticalDpi="600" orientation="landscape" paperSize="9" r:id="rId1"/>
  <headerFooter alignWithMargins="0">
    <oddHeader>&amp;CZałącznik Nr 4 do Uchwały Rady Miejskiej w Jezioranach Nr XXII/204/2013 z dnia 6.03.2013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2013-04-03T20:06:53Z</cp:lastPrinted>
  <dcterms:created xsi:type="dcterms:W3CDTF">1997-02-26T13:46:56Z</dcterms:created>
  <dcterms:modified xsi:type="dcterms:W3CDTF">2013-04-26T11:42:50Z</dcterms:modified>
  <cp:category/>
  <cp:version/>
  <cp:contentType/>
  <cp:contentStatus/>
</cp:coreProperties>
</file>