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4"/>
  </bookViews>
  <sheets>
    <sheet name="podstawowy" sheetId="1" r:id="rId1"/>
    <sheet name="dochodów własnych" sheetId="2" r:id="rId2"/>
    <sheet name="wyszczególnienie" sheetId="3" r:id="rId3"/>
    <sheet name="uczniowie" sheetId="4" r:id="rId4"/>
    <sheet name="stypendia" sheetId="5" r:id="rId5"/>
  </sheets>
  <definedNames/>
  <calcPr fullCalcOnLoad="1"/>
</workbook>
</file>

<file path=xl/sharedStrings.xml><?xml version="1.0" encoding="utf-8"?>
<sst xmlns="http://schemas.openxmlformats.org/spreadsheetml/2006/main" count="1319" uniqueCount="509">
  <si>
    <t xml:space="preserve">  §</t>
  </si>
  <si>
    <t>Nazwa</t>
  </si>
  <si>
    <t>Plan po zmianach</t>
  </si>
  <si>
    <t xml:space="preserve">  %</t>
  </si>
  <si>
    <t>Wynagrodzenia bezosobowe</t>
  </si>
  <si>
    <t>Zakup materiałów i wyposażenia</t>
  </si>
  <si>
    <t>Zakup usług pozostałych</t>
  </si>
  <si>
    <t>Podróże służbowe krajowe</t>
  </si>
  <si>
    <t>Podróże służbowe zagraniczne</t>
  </si>
  <si>
    <t>Różne opłaty i składki</t>
  </si>
  <si>
    <t>Razem</t>
  </si>
  <si>
    <t>80120 – LICEUM OGÓLNOKSZTAŁCĄCE</t>
  </si>
  <si>
    <t>Wydatki osobowe</t>
  </si>
  <si>
    <t>Wynagrodzenia osobowe</t>
  </si>
  <si>
    <t>Dodatkowe wynagrodzenie roczne</t>
  </si>
  <si>
    <t>Składki na ubezpieczenie społeczne</t>
  </si>
  <si>
    <t>Składki na Fundusz Pracy</t>
  </si>
  <si>
    <t>Zakup pomocy naukowych</t>
  </si>
  <si>
    <t>Odpis na ZFŚS</t>
  </si>
  <si>
    <t>§ 3020</t>
  </si>
  <si>
    <t>§ 4010</t>
  </si>
  <si>
    <t>§ 4040</t>
  </si>
  <si>
    <t>§ 4110</t>
  </si>
  <si>
    <t>§ 4120</t>
  </si>
  <si>
    <t>§ 4440</t>
  </si>
  <si>
    <t>Dodatek wiejski</t>
  </si>
  <si>
    <t>Pedagodzy</t>
  </si>
  <si>
    <t>Nagroda 1 %</t>
  </si>
  <si>
    <t>Dodatek motywacyjny</t>
  </si>
  <si>
    <t>Dodatek mieszkaniowy</t>
  </si>
  <si>
    <t>Godziny ponadwymiarowe</t>
  </si>
  <si>
    <t>Ekwiwalent za urlop</t>
  </si>
  <si>
    <t>§ 4240</t>
  </si>
  <si>
    <t>Zakup energii</t>
  </si>
  <si>
    <t>Zakup usług remontowych</t>
  </si>
  <si>
    <t>Zakup usług zdrowotnych</t>
  </si>
  <si>
    <t>Zakup usług internetowych</t>
  </si>
  <si>
    <t>Opłaty z tytułu zakupu usług telekomunikacyjnych telefonii stacjon.</t>
  </si>
  <si>
    <t>Opłaty na rzecz budżetów jst</t>
  </si>
  <si>
    <t>Szkolenia pracowników</t>
  </si>
  <si>
    <t>Wydatki inwestycyjne jednostek budżetowych</t>
  </si>
  <si>
    <t>Ekwiwalent za pranie odzieży</t>
  </si>
  <si>
    <t>Fundusz zdrowotny</t>
  </si>
  <si>
    <t>Płace pedagodzy</t>
  </si>
  <si>
    <t>Nagroda regulaminowa</t>
  </si>
  <si>
    <t>Płace obsługa</t>
  </si>
  <si>
    <t>Nagroda 3 %</t>
  </si>
  <si>
    <t>§ 4170</t>
  </si>
  <si>
    <t>§ 4210</t>
  </si>
  <si>
    <t>Opał</t>
  </si>
  <si>
    <t>Świadectwa, dzienniki, druki</t>
  </si>
  <si>
    <t>Materiały piśmiennicze</t>
  </si>
  <si>
    <t>Środki czystości</t>
  </si>
  <si>
    <t>Inne zakupy</t>
  </si>
  <si>
    <t>Materiały do napraw</t>
  </si>
  <si>
    <t>Benzyna, części do kosiarki</t>
  </si>
  <si>
    <t>Wyposażenie</t>
  </si>
  <si>
    <t>§ 4260</t>
  </si>
  <si>
    <t>Energia</t>
  </si>
  <si>
    <t>Woda</t>
  </si>
  <si>
    <t>§ 4270</t>
  </si>
  <si>
    <t>§ 4280</t>
  </si>
  <si>
    <t>§ 4300</t>
  </si>
  <si>
    <t>Usługi kominiarskie</t>
  </si>
  <si>
    <t>Usługi transportowe</t>
  </si>
  <si>
    <t>Inne usługi</t>
  </si>
  <si>
    <t>Opłaty RTV, pocztowe</t>
  </si>
  <si>
    <t>Przegląd techniczny komina</t>
  </si>
  <si>
    <t>Odprowadzenie ścieków</t>
  </si>
  <si>
    <t>Opłaty bankowe</t>
  </si>
  <si>
    <t>Opłata za turnus doskonalenia zawodowego uczniów</t>
  </si>
  <si>
    <t>§ 4350</t>
  </si>
  <si>
    <t>§ 4370</t>
  </si>
  <si>
    <t>Opłaty z tytułu zakupu usług telefonii stacjonarnej</t>
  </si>
  <si>
    <t>§ 4410</t>
  </si>
  <si>
    <t>Krajowe podróże służbowe</t>
  </si>
  <si>
    <t>§ 4430</t>
  </si>
  <si>
    <t>§ 4520</t>
  </si>
  <si>
    <t>§ 4700</t>
  </si>
  <si>
    <t xml:space="preserve">80114 – ZAKŁAD OBSŁUGI GMINNYCH JEDNOSTEK </t>
  </si>
  <si>
    <t>ORGANIZACYJNYCH</t>
  </si>
  <si>
    <t>Wpłaty na PFRON</t>
  </si>
  <si>
    <t>Opłaty z tytułu zakupu usług telekomunikacyjnych telefonii komór.</t>
  </si>
  <si>
    <t>Opłaty czynszowe za pomieszczenia biurowe</t>
  </si>
  <si>
    <t>Woda mineralna</t>
  </si>
  <si>
    <t>Ekwiwalent za odzież</t>
  </si>
  <si>
    <t>§ 4140</t>
  </si>
  <si>
    <t>Materiały biurowe, piśmiennicze</t>
  </si>
  <si>
    <t>Znaczki, koperty</t>
  </si>
  <si>
    <t>Paliwo, oleje</t>
  </si>
  <si>
    <t>Cześci do samochodu</t>
  </si>
  <si>
    <t>Prenumeraty, aktualizacje</t>
  </si>
  <si>
    <t>Części do kserokopiarki</t>
  </si>
  <si>
    <t>Konserwacja kserokopiarki</t>
  </si>
  <si>
    <t>Zakup usług</t>
  </si>
  <si>
    <t>Badanie techniczne pojazdów</t>
  </si>
  <si>
    <t>Współpraca informatyczna</t>
  </si>
  <si>
    <t>Wynajem garażu ADM</t>
  </si>
  <si>
    <t>Obsługa komputerowa</t>
  </si>
  <si>
    <t>§ 4360</t>
  </si>
  <si>
    <t>Opłaty z tyt. zakupu usług telekom. telefonii komórkowej</t>
  </si>
  <si>
    <t>Opłaty z tyt. Zakupu usług telekom. Telefonii stacjonarnej</t>
  </si>
  <si>
    <t>§ 4400</t>
  </si>
  <si>
    <t xml:space="preserve">80113 – DOWÓZ UCZNIÓW DO SZKÓŁ </t>
  </si>
  <si>
    <t>Części do autobusu</t>
  </si>
  <si>
    <t>Wynajem przewoźników</t>
  </si>
  <si>
    <t>Opłaty z tytułu zakupu usług telekom. Telefonii komórkowej</t>
  </si>
  <si>
    <t xml:space="preserve">85401 – ŚWIETLICE DZIECIĘCE </t>
  </si>
  <si>
    <t>Świetlice funkcjonują przy wszystkich szkołach podstawowych i gimnazjum.</t>
  </si>
  <si>
    <t>Wydatki w świetlicach związane są głównie z realizacją płac i pochodnych.</t>
  </si>
  <si>
    <t>WYKONANIE WYDATKÓW BUDŻETOWYCH W POSZCZEGÓLNYCH ŚWIETLICACH</t>
  </si>
  <si>
    <t xml:space="preserve"> - Dokształcanie i Doskonalenie Nauczycieli</t>
  </si>
  <si>
    <t>W budżetach szkół wyodrębnia się środki na difinansowanie doskonalenia zawodowego nauczycieli z uwzględnieniem doradztwa metodycznego - w wysokości 1 % planowanych rocznych środków przeznaczonych na wynagrodzenia osobowe nauczycieli.</t>
  </si>
  <si>
    <t>SP Jeziorany</t>
  </si>
  <si>
    <t>Gimnazjum</t>
  </si>
  <si>
    <t>ZSP Jeziorany</t>
  </si>
  <si>
    <t>Przedszkole Publiczne</t>
  </si>
  <si>
    <t>80195 - Pozostała działalność</t>
  </si>
  <si>
    <t>W dziale tym ujmuje się odpis funduszu socjalnego emerytów nauczycieli i przedstawia się następująco:</t>
  </si>
  <si>
    <t>Plan</t>
  </si>
  <si>
    <t>Wykonanie</t>
  </si>
  <si>
    <t>Razem:</t>
  </si>
  <si>
    <t>SPRAWOZDANIE</t>
  </si>
  <si>
    <t>z wykonania wydzielonego rachunku dochodów</t>
  </si>
  <si>
    <t>i wydatków placówek oświatowych</t>
  </si>
  <si>
    <t>Źródłem dochodów wydzielonego rachunku są:</t>
  </si>
  <si>
    <t xml:space="preserve"> - wpływy z usług;</t>
  </si>
  <si>
    <t xml:space="preserve"> - darowizny;</t>
  </si>
  <si>
    <t xml:space="preserve"> - wpływy z organizowanych przedsięwzięć kolturalno-oświatowych;</t>
  </si>
  <si>
    <t xml:space="preserve"> - odsetki na rachunku bankowym.</t>
  </si>
  <si>
    <t>Zebrane fundusze przeznaczone są na zakup pomocy naukowych, wyposażenie i poprawę bazy lokalowej placówek oświatowych.</t>
  </si>
  <si>
    <t>Gospodarka finansowa w placówkach</t>
  </si>
  <si>
    <t>Wyszczególnienie</t>
  </si>
  <si>
    <t>SP J-ny</t>
  </si>
  <si>
    <t>ZSP</t>
  </si>
  <si>
    <t>PP J-ny</t>
  </si>
  <si>
    <t>ZOGJO</t>
  </si>
  <si>
    <t>Dochody</t>
  </si>
  <si>
    <t>Wydatki</t>
  </si>
  <si>
    <t>Wydanie duplikatu świadectwa</t>
  </si>
  <si>
    <t>Odsetki bankowe</t>
  </si>
  <si>
    <t>Darowizny</t>
  </si>
  <si>
    <t>Wynajem sali</t>
  </si>
  <si>
    <t>Wynajem autobusu</t>
  </si>
  <si>
    <t>Zespół Szkół Ponadgimnazjalnych</t>
  </si>
  <si>
    <t>Wpłaty za obiady</t>
  </si>
  <si>
    <t>Artykuły żywnościowe</t>
  </si>
  <si>
    <t>Szkoła Podstawowa w Jezioranach</t>
  </si>
  <si>
    <t>80104 – Przedszkola</t>
  </si>
  <si>
    <t>Zakup usług dostępu do sieci Internet</t>
  </si>
  <si>
    <t>Opłaty z tytułu zakupu usług telekom. telefonii stacjonarnej</t>
  </si>
  <si>
    <t>Zakup usług przez jst od innych jst</t>
  </si>
  <si>
    <t>Place obsługa</t>
  </si>
  <si>
    <t>Palacz co</t>
  </si>
  <si>
    <t>Dzienniki, druki</t>
  </si>
  <si>
    <t>Środki opatrunkowe</t>
  </si>
  <si>
    <t>Konserwacje, naprawa sprzętu</t>
  </si>
  <si>
    <t>Usługi remontowe</t>
  </si>
  <si>
    <t>Opłaty pocztowe, RTV</t>
  </si>
  <si>
    <t>Opłaty bankowe, prowizje</t>
  </si>
  <si>
    <t>Opłaty z tytułu zakupu usług telekom.telefonii stacjonarnej</t>
  </si>
  <si>
    <t>80103 – Oddziały przedszkolne w szkołach</t>
  </si>
  <si>
    <t>podstawowych</t>
  </si>
  <si>
    <t>Oddziały przedszkolne funkcjonują przy SP we Franknowie i Radostowie.</t>
  </si>
  <si>
    <t>80110 - GIMNAZJUM</t>
  </si>
  <si>
    <t>Ekwiwalent za odzież bhp</t>
  </si>
  <si>
    <t>Składki na ubezp. społeczne</t>
  </si>
  <si>
    <t>Materiały piśmiennicze, toner</t>
  </si>
  <si>
    <t>Znaczki pocztowe, koperty</t>
  </si>
  <si>
    <t>Inne zakupy materiałów</t>
  </si>
  <si>
    <t>Przegląd p.poż.</t>
  </si>
  <si>
    <t>Z WYKONANIA BUDŻETU</t>
  </si>
  <si>
    <t>DZ. 801 "OŚWIATA I WYCHOWANIE"</t>
  </si>
  <si>
    <t>DZ. 854 "EDUKACYJNA OPIEKA WYCHOWAWCZA</t>
  </si>
  <si>
    <t>TABELARYCZNE ZESTAWIENIE WYDATKÓW</t>
  </si>
  <si>
    <t>Rozdział</t>
  </si>
  <si>
    <t>Razem dz. 801</t>
  </si>
  <si>
    <t>Razem dz. 854</t>
  </si>
  <si>
    <t>Ogółem dz. 801 + dz. 854</t>
  </si>
  <si>
    <t>Szkoły podstawowe</t>
  </si>
  <si>
    <t>Oddziały przedszkolne w szkołach podstawowych</t>
  </si>
  <si>
    <t>Przedszkola</t>
  </si>
  <si>
    <t>Inne formy wychowania przedszkolnego</t>
  </si>
  <si>
    <t>Gimnazja</t>
  </si>
  <si>
    <t>Dowożenie uczniów do szkół</t>
  </si>
  <si>
    <t>Licea Ogólnokształcące</t>
  </si>
  <si>
    <t>Zespół Obsługi Ekonomiczno-Administracyjnej Szkół</t>
  </si>
  <si>
    <t>Szkoły zawodowe</t>
  </si>
  <si>
    <t>Dokształcanie i doskonalenie nauczycieli</t>
  </si>
  <si>
    <t>Stołówki szkolne</t>
  </si>
  <si>
    <t>Pozostała działalność</t>
  </si>
  <si>
    <t>Świetlice szkolne</t>
  </si>
  <si>
    <t>Pomoc materialna dla uczniów</t>
  </si>
  <si>
    <t>Dokształcanie i doskonalenie zawodowe nauczycieli</t>
  </si>
  <si>
    <t>materialnej o charakterze socjalnym, obejmującej stypendia i zasiłki szkolne dla uczniów najuboższych.</t>
  </si>
  <si>
    <t>80101 - SZKOŁY PODSTAWOWE</t>
  </si>
  <si>
    <t xml:space="preserve">Dz. 801 Oświata i  Wychowanie </t>
  </si>
  <si>
    <t>Dz. 854 Edukacyjna Opieka Wychowawcza</t>
  </si>
  <si>
    <t>%</t>
  </si>
  <si>
    <t>Wydatki ogółem</t>
  </si>
  <si>
    <t>*</t>
  </si>
  <si>
    <t>inwestycje</t>
  </si>
  <si>
    <t>stypendia szkolne</t>
  </si>
  <si>
    <t>I</t>
  </si>
  <si>
    <t xml:space="preserve"> Płace i wydatki osobowe</t>
  </si>
  <si>
    <t>wynagrodzenie osobowe</t>
  </si>
  <si>
    <t>dodatkowe wynagrodzenie roczne</t>
  </si>
  <si>
    <t>składki na ubezpieczenie społeczne</t>
  </si>
  <si>
    <t>składki na fundusz pracy</t>
  </si>
  <si>
    <t>dodatek wiejski – 10% płacy zasadniczej</t>
  </si>
  <si>
    <t>dodatek mieszkaniowy</t>
  </si>
  <si>
    <t>odpis na ZFŚS</t>
  </si>
  <si>
    <t>doskonalenie nauczycieli</t>
  </si>
  <si>
    <t>inne wydatki osobowe /odzież, pranie, BHP/</t>
  </si>
  <si>
    <t>II</t>
  </si>
  <si>
    <t>Wydatki rzeczowe, usługi</t>
  </si>
  <si>
    <t>zakup materiałów</t>
  </si>
  <si>
    <t>zakup energii, wody, co</t>
  </si>
  <si>
    <t>pomoce dydaktyczne</t>
  </si>
  <si>
    <t>zakup usług remontowych</t>
  </si>
  <si>
    <t>zakup usług</t>
  </si>
  <si>
    <t>dowóz uczniów (przewoźnicy)</t>
  </si>
  <si>
    <t>delegacje służbowe</t>
  </si>
  <si>
    <t>opłaty i składki</t>
  </si>
  <si>
    <t>zakup usług internetowych</t>
  </si>
  <si>
    <t>zakup usług telefonicznych</t>
  </si>
  <si>
    <t>zakup usług komórkowych</t>
  </si>
  <si>
    <t>zakup usług zdrowotnych</t>
  </si>
  <si>
    <t>szkolenia pracowników</t>
  </si>
  <si>
    <t>opłaty czynszowe  ZOGJO</t>
  </si>
  <si>
    <t xml:space="preserve">Przeważająca część planów i wykonania wydatków budżetowych stanowią wynagrodzenia, pochodne </t>
  </si>
  <si>
    <t>Liczba uczniów uczęszczających do placówek oświatowych</t>
  </si>
  <si>
    <t>Placówka</t>
  </si>
  <si>
    <t xml:space="preserve">   I – VI   </t>
  </si>
  <si>
    <t>Zasadnicza Szkoła Zawodowa</t>
  </si>
  <si>
    <t>Wykaz pracowników oświaty zatrudnionych na terenie gminy Jeziorany</t>
  </si>
  <si>
    <t>Pedagodzy dyplomowani</t>
  </si>
  <si>
    <t>Obsługa</t>
  </si>
  <si>
    <t>PP Jeziorany</t>
  </si>
  <si>
    <t>OGÓŁEM</t>
  </si>
  <si>
    <t>Wykaz wypłaconych stypendiów socjalnych na poszczególne sołectwa</t>
  </si>
  <si>
    <t>Lp.</t>
  </si>
  <si>
    <t>Miejscowość</t>
  </si>
  <si>
    <t xml:space="preserve">Derc </t>
  </si>
  <si>
    <t>Franknowo</t>
  </si>
  <si>
    <t>Jeziorany</t>
  </si>
  <si>
    <t>Kolonia Jeziorany</t>
  </si>
  <si>
    <t>Kostrzewy</t>
  </si>
  <si>
    <t>Krokowo</t>
  </si>
  <si>
    <t>Kramarzewo</t>
  </si>
  <si>
    <t>Kikity</t>
  </si>
  <si>
    <t>Miejska Wieś</t>
  </si>
  <si>
    <t>Olszewnik</t>
  </si>
  <si>
    <t>Potryty</t>
  </si>
  <si>
    <t>Piszewo</t>
  </si>
  <si>
    <t>Pierwągi</t>
  </si>
  <si>
    <t>Radostowo</t>
  </si>
  <si>
    <t>Studnica</t>
  </si>
  <si>
    <t>Studzianka</t>
  </si>
  <si>
    <t>Ustnik</t>
  </si>
  <si>
    <t>Wójtówko</t>
  </si>
  <si>
    <t>Zerbuń</t>
  </si>
  <si>
    <t>OGÓŁEM: </t>
  </si>
  <si>
    <t>Odzież bhp</t>
  </si>
  <si>
    <t>Nagroda regulaminowa 3%</t>
  </si>
  <si>
    <t>Pracownicy interwencyjni, palacze</t>
  </si>
  <si>
    <t>Materiały do napraw bieżących</t>
  </si>
  <si>
    <t>Przegląd techniczny budynku</t>
  </si>
  <si>
    <t>Abonament za monitoring</t>
  </si>
  <si>
    <t>Abonament za stronę internetową</t>
  </si>
  <si>
    <t>80148 – Stołówki w placówkach oświatowych</t>
  </si>
  <si>
    <t>Nagroda regulaminowa obsługa</t>
  </si>
  <si>
    <t>Palacze</t>
  </si>
  <si>
    <t>Program antywirusowy</t>
  </si>
  <si>
    <t>Prenumerata</t>
  </si>
  <si>
    <t>Pogotowie kasowe</t>
  </si>
  <si>
    <t>Zaliczka stała</t>
  </si>
  <si>
    <t>Wydatki bieżące, w tym:</t>
  </si>
  <si>
    <t>zwrot innym jednostkom</t>
  </si>
  <si>
    <t>wpłaty na PFRON</t>
  </si>
  <si>
    <t>wynagrodzenie bezosobowe</t>
  </si>
  <si>
    <t>wynajem hali sportowej</t>
  </si>
  <si>
    <t>poniesionych wydatkówbieżących.</t>
  </si>
  <si>
    <t>Zespół Szkół Jeziorany</t>
  </si>
  <si>
    <t>Opłaty bankowe, czeki</t>
  </si>
  <si>
    <t>Dożywianie MOPS</t>
  </si>
  <si>
    <t>Wynajem sal</t>
  </si>
  <si>
    <t>uczniowie</t>
  </si>
  <si>
    <t>oddziały</t>
  </si>
  <si>
    <t>Liceum Ogólnokształcące</t>
  </si>
  <si>
    <t>Wykonanie 30.06.2013</t>
  </si>
  <si>
    <t>Wydatki na zakupy inwestycyjne jednostek budżetowych</t>
  </si>
  <si>
    <t xml:space="preserve">   rozdz. 80101     Projekt " Podstawówka na Start"</t>
  </si>
  <si>
    <t>Środki bhp</t>
  </si>
  <si>
    <t>Nagroda regulaminowa 1%</t>
  </si>
  <si>
    <t>Materiały biurowe, tonery, tusze</t>
  </si>
  <si>
    <t>Instrukcje bhp, p.pożarowe</t>
  </si>
  <si>
    <t>Części do kserokopiarki, komputerów</t>
  </si>
  <si>
    <t>Inne zakupy, czeki, pieczątki</t>
  </si>
  <si>
    <t>Aktualizacja programu komputerowego</t>
  </si>
  <si>
    <t>Dofinansowanie do okularów</t>
  </si>
  <si>
    <t>Odprawa emerytalna</t>
  </si>
  <si>
    <t>Świadectwa, dzienniki, dyplomy</t>
  </si>
  <si>
    <t>Abonament RTV, usługi pocztowe</t>
  </si>
  <si>
    <t>Nagroda jubileuszowa - obsługa</t>
  </si>
  <si>
    <t>Dotacja podmiotowa z budżetu dla publ. jednostki systemu oświaty</t>
  </si>
  <si>
    <t>Środki BHP</t>
  </si>
  <si>
    <t>Sładki na ubezp. społeczne</t>
  </si>
  <si>
    <t>Olej opałowy</t>
  </si>
  <si>
    <t>Konserwacja dźwigu</t>
  </si>
  <si>
    <t>Naprawa sprzętu</t>
  </si>
  <si>
    <t>Części do kserokopiarki, komputera</t>
  </si>
  <si>
    <t>Paliwo do kosiarki</t>
  </si>
  <si>
    <t>Obsługa informatyczna</t>
  </si>
  <si>
    <t>Licencje</t>
  </si>
  <si>
    <t>Serwis kotła co</t>
  </si>
  <si>
    <t>Dozór techniczny</t>
  </si>
  <si>
    <t>§ 4330</t>
  </si>
  <si>
    <t>Gaz butlowy</t>
  </si>
  <si>
    <t>Wyposażenie kuchni</t>
  </si>
  <si>
    <t xml:space="preserve">   rozdz. 80104     Projekt " Równy start w gminie Jeziorany"</t>
  </si>
  <si>
    <t>Tłokowo</t>
  </si>
  <si>
    <t>Żardeniki</t>
  </si>
  <si>
    <t>W planie wydatków budżetowych ujęte są następujące pozyskane wartości:</t>
  </si>
  <si>
    <t>Plan dochodów i wydatków</t>
  </si>
  <si>
    <t>Kompozycja kwiatowa</t>
  </si>
  <si>
    <t>Opłata przesyłki</t>
  </si>
  <si>
    <t>Czeki</t>
  </si>
  <si>
    <t>Nagrody (książki) dla uczniów</t>
  </si>
  <si>
    <t>Antyrama</t>
  </si>
  <si>
    <t>Dyplomy</t>
  </si>
  <si>
    <t>Odprowadzenie ścieków, wywóz nieczystości</t>
  </si>
  <si>
    <t>Badania techniczne, serwis</t>
  </si>
  <si>
    <t>§ 2590</t>
  </si>
  <si>
    <t>ubezpieczenie majątkowe</t>
  </si>
  <si>
    <t>§ 6050</t>
  </si>
  <si>
    <t>80101 - Publiczna Szkoła Podstawowa we Franknowie</t>
  </si>
  <si>
    <t>80103 - Oddział Przedszkolny przy Publicznej Szkole Podstawowej we Franknowie</t>
  </si>
  <si>
    <t>80101 - Publiczna Szkoła Podstawowa w Radostowie</t>
  </si>
  <si>
    <t>80103 - Oddział Przedszkolny przy Publicznej Szkole Podstawowej w Radostowie</t>
  </si>
  <si>
    <t>Materiały do remontów</t>
  </si>
  <si>
    <t>ZOGJO - dyspozycja Burmistrza</t>
  </si>
  <si>
    <t>projekty unijne</t>
  </si>
  <si>
    <t>dotacje dla publicznych jednostek</t>
  </si>
  <si>
    <t>zakup opału, oleju</t>
  </si>
  <si>
    <t>W Gminie funkcjonuje Niepubliczny Punkt Przedszkolny "Klub Maluszka", do którego</t>
  </si>
  <si>
    <t>W oświacie realizowane są następujące projekty :</t>
  </si>
  <si>
    <t xml:space="preserve">         - płatność ze środkow europejskich w kwocie 232 567,39 zł</t>
  </si>
  <si>
    <t xml:space="preserve">         - dotacja z budżetu krajowego w kwocie 41.041,31 zł</t>
  </si>
  <si>
    <t xml:space="preserve">       dofinansowanie w kwocie 289 461,72 zł - płatność ze środków europejskich</t>
  </si>
  <si>
    <t>80101 -Szkoła Podstawowa w Jezioranach</t>
  </si>
  <si>
    <t>80148 - Stołówka przy Przedszkolu Publicznym w Jezioranach</t>
  </si>
  <si>
    <t>ZA I PÓŁROCZE 2014 W GMINIE JEZIORANY</t>
  </si>
  <si>
    <t>Plan 2014 wg uchwały Rady</t>
  </si>
  <si>
    <t>Wykonanie 30.06.2014</t>
  </si>
  <si>
    <t>Plan 2014</t>
  </si>
  <si>
    <t>Jeziorany 30.06.2014</t>
  </si>
  <si>
    <t>Gimnazjum 30.06.2014</t>
  </si>
  <si>
    <t xml:space="preserve">   rozdz. 80101     Projekt "Wykwalifikowana kadra nadzieją </t>
  </si>
  <si>
    <t xml:space="preserve">      na lepsze jutro uczniów SP Franknowo i Radostowo"</t>
  </si>
  <si>
    <t>rozdz. 80120    Projekt "Moja matura MÓJ SUKCES"</t>
  </si>
  <si>
    <t>80101 - SZKOŁA PODSTAWOWA W JEZIORANACH</t>
  </si>
  <si>
    <t>rozdz. 80110      Projekt "MAM PLAN I GO ZREALIZUJĘ"</t>
  </si>
  <si>
    <t xml:space="preserve">60016 - PUBLICZNE DROGI GMINNE </t>
  </si>
  <si>
    <t>Plan wydatków na 2014 r.wynosi 96 730,00 zł.</t>
  </si>
  <si>
    <t>Wykonanie za  I półrocze 2014 r. 47 656,21 zł, co stanowi 49,27 %</t>
  </si>
  <si>
    <t>Plan wydatków budżetowych w dz. 801 wynosi 8 980 735,18 zł,</t>
  </si>
  <si>
    <t>wykonanie 4 672 519,40 zł, tj 52,03 % planu.</t>
  </si>
  <si>
    <t>Plan wydatków budżetowych w dz. 854 wynosi 540 947,35 zł,</t>
  </si>
  <si>
    <t>wykonanie 258 241,29 zł, tj 47,74 % planu.</t>
  </si>
  <si>
    <t>Plan wydatków na 2014 r. wynosi 385 527,00 zł.</t>
  </si>
  <si>
    <t>Wykonanie za  I półrocze 2014 r. 206 861,72 zł, co stanowi 53,66 %</t>
  </si>
  <si>
    <t>Plan wydatków na 2014 r.wynosi 1 879 088,00 zł.</t>
  </si>
  <si>
    <t>Wykonanie za  I półrocze 2014 r. 1 064 863,18 zł, co stanowi 56,67 %</t>
  </si>
  <si>
    <t xml:space="preserve">   rozdz. 80101     Projekt "MORE WATER MORE LIFE"</t>
  </si>
  <si>
    <t>Plan wydatków na 2014 r.wynosi 3 243 421,28 zł.</t>
  </si>
  <si>
    <t>Wykonanie za  I półrocze 2014 r. 1 599 799,64 zł, co stanowi 49,32 %</t>
  </si>
  <si>
    <t>Plan wydatków na 2014 r.wynosi 541 987,25 zł.</t>
  </si>
  <si>
    <t>Wykonanie za  I półrocze 2014 r. 266 718,69 zł, co stanowi 49,21 %</t>
  </si>
  <si>
    <t>Plan wydatków na 2014 r.wynosi 293 353,68 zł.</t>
  </si>
  <si>
    <t>Wykonanie za I półrocze 2014 r. 123 541,29 zł, co stanowi 42,11 %</t>
  </si>
  <si>
    <t>Plan wydatków na 2014 r.wynosi 613 897,00 zł.</t>
  </si>
  <si>
    <t>Wykonanie za  I półrocze 2014 r. 345 088,22 zł, co stanowi 56,21 %</t>
  </si>
  <si>
    <t>Plan wydatków na 2014 r.wynosi 487 928,00 zł.</t>
  </si>
  <si>
    <t>Wykonanie za  I półrocze 2014 r. 239 673,57 zł, co stanowi 49,12 %</t>
  </si>
  <si>
    <t>Plan wydatków na 2014 r.wynosi 75 385,00 zł.</t>
  </si>
  <si>
    <t>Wykonanie za  I półrocze 2014 r. 39 488,48 zł, co stanowi 52,38 %</t>
  </si>
  <si>
    <t>Plan wydatków na 2014 r.wynosi 422 083,00 zł.</t>
  </si>
  <si>
    <t>Wykonanie za  I półrocze 2014 r. 197 762,97 zł, co stanowi 46,85 %</t>
  </si>
  <si>
    <t>Plan wydatków na 2014 r.wynosi 2 144 226,00 zł.</t>
  </si>
  <si>
    <t>Wykonanie za  I półrocze 2014 r. 1 176 297,55 zł, co stanowi 54,86 %</t>
  </si>
  <si>
    <t>Plan wydatków na 2014 r.wynosi 404 222,00 zł.</t>
  </si>
  <si>
    <t>Wykonanie za  I półrocze 2014 r. 123 983,5 zł, co stanowi 30,67 %</t>
  </si>
  <si>
    <t>Odszkodowanie sądowe</t>
  </si>
  <si>
    <t>Nagroda jubileuszowa (3)</t>
  </si>
  <si>
    <t>Odszkodowanie</t>
  </si>
  <si>
    <t>Wyk. i montaż drabiny kominiarskiej</t>
  </si>
  <si>
    <t>Naprawa sprzętu multimedialnego</t>
  </si>
  <si>
    <t>Wynajem hali sportowej</t>
  </si>
  <si>
    <t>Nagroda jubileuszowa obsługa</t>
  </si>
  <si>
    <t>Sprzęt i tablice p.poż.</t>
  </si>
  <si>
    <t>Części do kserokopiarki i komputerów</t>
  </si>
  <si>
    <t>Odszkodowania</t>
  </si>
  <si>
    <t>Naprawa komputerów</t>
  </si>
  <si>
    <t>Ekwiwalent za urlop - pedagodzy</t>
  </si>
  <si>
    <t>Wzrost obsługa</t>
  </si>
  <si>
    <t>Materiały do napraw i remontów</t>
  </si>
  <si>
    <t>Inne zakupy (czeki, nawóz)</t>
  </si>
  <si>
    <t>Zajęcia logopedyczne</t>
  </si>
  <si>
    <t>Wzrost</t>
  </si>
  <si>
    <t>Palacz</t>
  </si>
  <si>
    <t>Awans</t>
  </si>
  <si>
    <t>Oprogramowanie antywirusowe</t>
  </si>
  <si>
    <t>Inne zakupy (czeki, karta telefoniczna)</t>
  </si>
  <si>
    <t>Znaczki pocztowe</t>
  </si>
  <si>
    <t>Legitymacje służbowe</t>
  </si>
  <si>
    <t>Materiały dekoracyjne</t>
  </si>
  <si>
    <t>Program komputerowy</t>
  </si>
  <si>
    <t>Dowóz uczniów do szkół zorganizowany jest na podstawie umów zawartych z przewoźnikiem wyłonionym w trybie przetargu nieograniczonego oraz autobusem ZOGJO (Gimgus).</t>
  </si>
  <si>
    <t>W 2014 roku dowozem objętych zostało około 366 uczniów do szkół i przedszkoli, przejeżdżając dziennie około 850 km, w tym 172 km po drodze nieutwardzonej. Dowozem w naszej gminie objęci są uczniowie z 28 miejscowości (punktów), gdzie odległość od miejsca zamieszkania do szkoły wynosi od 3 do 17 km.</t>
  </si>
  <si>
    <t>Dofinansowanie zakupu okularów</t>
  </si>
  <si>
    <t>Dziennik budowy</t>
  </si>
  <si>
    <t>Kontrola stanu technicznego nudynku</t>
  </si>
  <si>
    <t>Kontrola stanu technicznego budynku</t>
  </si>
  <si>
    <t>Naprawa okien</t>
  </si>
  <si>
    <t>za I półrocze 2014 roku</t>
  </si>
  <si>
    <t>Stan finans. 30.06.2014</t>
  </si>
  <si>
    <t>Wypożyczenie strojów</t>
  </si>
  <si>
    <t>Monitor, części do komputera</t>
  </si>
  <si>
    <t>Statuetka</t>
  </si>
  <si>
    <t>Nagrody dla uczniów</t>
  </si>
  <si>
    <t>Ulotki, plakaty</t>
  </si>
  <si>
    <t>Koszt dostawy</t>
  </si>
  <si>
    <t>Udostęp. tarasu widokowego</t>
  </si>
  <si>
    <t>Zegar</t>
  </si>
  <si>
    <t>Donice</t>
  </si>
  <si>
    <t>Wpisowe na turniej</t>
  </si>
  <si>
    <t>Przewóz osób</t>
  </si>
  <si>
    <t>Rozpisanie wydatków budżetowych w I półroczu 2014 roku</t>
  </si>
  <si>
    <t>zanieczyszcz. środow., gosp. odpadami</t>
  </si>
  <si>
    <t xml:space="preserve">oraz wydatki osobowe, które wynoszą w I pół 2014 roku 2 967,62 zł co stanowi 80,28 % całości </t>
  </si>
  <si>
    <t>uczęszcza 33 przedszkolaków , na które  przekazywano dotację w wysokości 199,90 zł</t>
  </si>
  <si>
    <t>miesięcznie na dziecko. Ogółem przekazano kwotę 39 380,30 zł.</t>
  </si>
  <si>
    <t>Z dniem 14 maja 2014 roku "Klub Maluszka" funkcjonuje jako Przedszkole Niepubliczne.</t>
  </si>
  <si>
    <t>Dokonano równiewż zwrotu kosztów dotacji w wysokości 17 201,80 zł do Urzędu Miasta Barczewo oraz</t>
  </si>
  <si>
    <t xml:space="preserve">Olsztyn za dzieci zamieszkałe na terenie naszej gminy, uczęszczające do przedszkoli w Barczewie, </t>
  </si>
  <si>
    <t>Lamkowie i Olsztynie.</t>
  </si>
  <si>
    <t xml:space="preserve">W I półroczu 2014 roku dotacja celowa z przeznaczeniem na stypendia socjalne wynosiła 101 443,00 zł, </t>
  </si>
  <si>
    <t xml:space="preserve">wypłacono 134 257,79 zł z czego wynika, że gmina dołożyła z własnych środków kwotę w wysokości </t>
  </si>
  <si>
    <t>Kwota                     I-VI 2014</t>
  </si>
  <si>
    <t>Ilość uczniów                I-VI 2014</t>
  </si>
  <si>
    <t xml:space="preserve"> 32 814,79 zł tj. 24,44 %. </t>
  </si>
  <si>
    <t>Kiersztanowo</t>
  </si>
  <si>
    <t>Lekity</t>
  </si>
  <si>
    <t>rok 2014</t>
  </si>
  <si>
    <t>wg awansu zawodowego w etatach w 2014 roku</t>
  </si>
  <si>
    <t>Doskonalenie zawodowe nauczycieli</t>
  </si>
  <si>
    <t>Zakup materiałów (ksero)</t>
  </si>
  <si>
    <t>Zakup usłu pozostałych (szkolenia)</t>
  </si>
  <si>
    <t>Odpis ZFŚS emerytów</t>
  </si>
  <si>
    <t>Zakup materiałów</t>
  </si>
  <si>
    <t>80130 – ZASADNICZA SZKOŁA ZAWODOWA</t>
  </si>
  <si>
    <t xml:space="preserve">Zakup materiałów </t>
  </si>
  <si>
    <t>Dowóz dzieci niepełnosprawnych</t>
  </si>
  <si>
    <t>Plan na 2014 rok wynosi 114 009,76 zł</t>
  </si>
  <si>
    <t>Wykonanie za I półrocze 2014 roku wyniosło 83 785,46 zł</t>
  </si>
  <si>
    <t xml:space="preserve">        okres realizacji 03-09-2012 r. do 30-06-2014 r.</t>
  </si>
  <si>
    <t xml:space="preserve">        dofinansowanie w kwocie 273.608,70 zł</t>
  </si>
  <si>
    <t xml:space="preserve">        okres realizacji 01-10-2013 r. do 30-06-2014 r.</t>
  </si>
  <si>
    <t xml:space="preserve">        dofinansowanie w kwocie 66 748,20 zł</t>
  </si>
  <si>
    <t xml:space="preserve">         - płatność ze środkow europejskich w kwocie 66 748,20 zł</t>
  </si>
  <si>
    <t>Plan na 2014 rok wynosi 40 167,60 zł</t>
  </si>
  <si>
    <t>Wykonanie za I półrocze 2014 roku wyniosło 36 647,59 zł</t>
  </si>
  <si>
    <t xml:space="preserve">        okres realizacji 02-01-2014 r. do 30-06-2015 r.</t>
  </si>
  <si>
    <t xml:space="preserve">        dofinansowanie w kwocie 273 960,00 zł</t>
  </si>
  <si>
    <t xml:space="preserve">         - płatność ze środkow europejskich w kwocie 232 866,00 zł</t>
  </si>
  <si>
    <t xml:space="preserve">         - dotacja z budżetu krajowego w kwocie 41 094,00 zł</t>
  </si>
  <si>
    <t>Plan na 2014 rok wynosi 180 840,00 zł</t>
  </si>
  <si>
    <t>Wykonanie za I półrocze 2014 roku wyniosło 146 465,33  zł</t>
  </si>
  <si>
    <t xml:space="preserve">        dofinansowanie w kwocie 396 659,00zł</t>
  </si>
  <si>
    <t xml:space="preserve">         - płatność ze środkow europejskich w kwocie 337 160,15 zł</t>
  </si>
  <si>
    <t xml:space="preserve">         - dotacja z budżetu krajowego w kwocie 59 498,85 zł</t>
  </si>
  <si>
    <t>Plan na 2014 rok wynosi 259 823,00 zł</t>
  </si>
  <si>
    <t>Wykonanie za I półrocze 2014 roku wyniosło 189 066,63  zł</t>
  </si>
  <si>
    <t xml:space="preserve">       okres realizacji 01-07-2013 r. do 30-06-2015 r.</t>
  </si>
  <si>
    <t>Plan na 2014 rok wynosi 139 332,60 zł</t>
  </si>
  <si>
    <t>Wykonanie za I półrocze 2014 roku wyniosło 40 240,01  zł</t>
  </si>
  <si>
    <t>* " MORE WATER, MORE LIFE"</t>
  </si>
  <si>
    <t>* "Równy start w gminie Jeziorany" (szkoła Podstawowa w Radostowie)</t>
  </si>
  <si>
    <t>* "Mam plan i go zrealizuję"</t>
  </si>
  <si>
    <t>* "Moja matura mój sukces"</t>
  </si>
  <si>
    <t>* "Wykwalifikowana kadra nadzieją na lepsze jutro uczniów SP R-wo i Franknowo"</t>
  </si>
  <si>
    <t>* "Podstawowka na start"</t>
  </si>
  <si>
    <t>Plan na 2014 rok wynosi 25 278,75 zł</t>
  </si>
  <si>
    <t>Wykonanie za I półrocze 2014 roku wyniosło 0,00  zł</t>
  </si>
  <si>
    <t>Na funkcjonowanie szkół przekazywana jest dotacja podmiotowa.</t>
  </si>
  <si>
    <r>
      <rPr>
        <b/>
        <sz val="10"/>
        <rFont val="Arial"/>
        <family val="2"/>
      </rPr>
      <t>101 443,00 zł</t>
    </r>
    <r>
      <rPr>
        <sz val="10"/>
        <rFont val="Arial"/>
        <family val="2"/>
      </rPr>
      <t xml:space="preserve"> – dotacja celowa z przeznaczeniem na pokrycie kosztów udzielania edukacyjnej pomocy </t>
    </r>
  </si>
  <si>
    <r>
      <t>114 009,76 zł</t>
    </r>
    <r>
      <rPr>
        <sz val="10"/>
        <rFont val="Arial"/>
        <family val="2"/>
      </rPr>
      <t xml:space="preserve"> - Projekt "Podstawówka na START" w ramach Programu Operacyjnego Kapitał Ludzki</t>
    </r>
  </si>
  <si>
    <r>
      <t>139 332,60 zł</t>
    </r>
    <r>
      <rPr>
        <sz val="10"/>
        <rFont val="Arial"/>
        <family val="2"/>
      </rPr>
      <t xml:space="preserve"> - Projekt "Równy start w gminie Jeziorany"</t>
    </r>
  </si>
  <si>
    <t xml:space="preserve">Subwencja oświatowa na 2014 rok to kwota 6 555 252,00 zł. </t>
  </si>
  <si>
    <t>Środki własne gminy wynoszą 1 994 401,82 zł.</t>
  </si>
  <si>
    <r>
      <t>259 823,00 zł</t>
    </r>
    <r>
      <rPr>
        <sz val="10"/>
        <rFont val="Arial"/>
        <family val="2"/>
      </rPr>
      <t xml:space="preserve"> - Projekt "Mam plan i go zrealizuję"</t>
    </r>
  </si>
  <si>
    <r>
      <t>180 840,00 zł</t>
    </r>
    <r>
      <rPr>
        <sz val="10"/>
        <rFont val="Arial"/>
        <family val="2"/>
      </rPr>
      <t xml:space="preserve"> - Projekt "Moja matura mój sukces"</t>
    </r>
  </si>
  <si>
    <r>
      <t>40 167,60 zł</t>
    </r>
    <r>
      <rPr>
        <sz val="10"/>
        <rFont val="Arial"/>
        <family val="2"/>
      </rPr>
      <t xml:space="preserve"> - Projekt "Wykwalifikowana kadra nadzieją na lepsze jutro uczniów SP R-wo i Franknowo"</t>
    </r>
  </si>
  <si>
    <r>
      <t>25 278,75 zł</t>
    </r>
    <r>
      <rPr>
        <sz val="10"/>
        <rFont val="Arial"/>
        <family val="2"/>
      </rPr>
      <t xml:space="preserve"> - Projekt "MORE WATER, MORE LIFE"</t>
    </r>
  </si>
  <si>
    <r>
      <t>111 134,00 zł</t>
    </r>
    <r>
      <rPr>
        <sz val="10"/>
        <rFont val="Arial"/>
        <family val="2"/>
      </rPr>
      <t xml:space="preserve"> - dotacja celowa na wychowanie przedszkolne</t>
    </r>
  </si>
  <si>
    <t>Od 1 stycznia 2013 roku przekazano osobom fizycznym prowadzenie Szkół Podstawowych we Franknowie i w Radostowie.</t>
  </si>
  <si>
    <t>W I półroczu 2014 roku do Szkoły Podstawowej we Franknowie uczęszczało 48 uczniów oraz 16 dzieci do oddziału przedszkolnego. Ogółem przekazano 235 382,40 zł dotacji.</t>
  </si>
  <si>
    <t>W I półroczu 2014 roku w Szkole Podstawowej w Radostowie uczyło się 45 uczniów, 18 dzieci w oddziale przedszkolnym oraz 18 dzieci młodszych. Przekazana dotacja to kwota 269 847,63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</si>
</sst>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distributed" wrapText="1"/>
    </xf>
    <xf numFmtId="0" fontId="0" fillId="0" borderId="0" xfId="0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6"/>
  <sheetViews>
    <sheetView zoomScalePageLayoutView="0" workbookViewId="0" topLeftCell="A7">
      <selection activeCell="D86" sqref="D86"/>
    </sheetView>
  </sheetViews>
  <sheetFormatPr defaultColWidth="9.140625" defaultRowHeight="12.75"/>
  <cols>
    <col min="1" max="1" width="9.8515625" style="0" bestFit="1" customWidth="1"/>
    <col min="2" max="2" width="31.710937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2.28125" style="0" customWidth="1"/>
    <col min="7" max="7" width="6.421875" style="0" customWidth="1"/>
  </cols>
  <sheetData>
    <row r="1" ht="23.25">
      <c r="C1" s="10" t="s">
        <v>122</v>
      </c>
    </row>
    <row r="2" ht="20.25">
      <c r="C2" s="38" t="s">
        <v>171</v>
      </c>
    </row>
    <row r="3" ht="20.25">
      <c r="C3" s="38" t="s">
        <v>172</v>
      </c>
    </row>
    <row r="4" ht="20.25">
      <c r="C4" s="38" t="s">
        <v>173</v>
      </c>
    </row>
    <row r="5" ht="20.25">
      <c r="C5" s="38" t="s">
        <v>352</v>
      </c>
    </row>
    <row r="7" ht="12.75">
      <c r="C7" s="11" t="s">
        <v>366</v>
      </c>
    </row>
    <row r="8" ht="12.75">
      <c r="C8" s="11" t="s">
        <v>367</v>
      </c>
    </row>
    <row r="9" ht="12.75">
      <c r="C9" s="11" t="s">
        <v>368</v>
      </c>
    </row>
    <row r="10" ht="12.75">
      <c r="C10" s="11" t="s">
        <v>369</v>
      </c>
    </row>
    <row r="12" ht="12.75">
      <c r="C12" s="46" t="s">
        <v>174</v>
      </c>
    </row>
    <row r="13" spans="1:7" ht="38.25">
      <c r="A13" s="22" t="s">
        <v>175</v>
      </c>
      <c r="B13" s="22" t="s">
        <v>132</v>
      </c>
      <c r="C13" s="23" t="s">
        <v>290</v>
      </c>
      <c r="D13" s="23" t="s">
        <v>353</v>
      </c>
      <c r="E13" s="23" t="s">
        <v>2</v>
      </c>
      <c r="F13" s="23" t="s">
        <v>354</v>
      </c>
      <c r="G13" s="22" t="s">
        <v>3</v>
      </c>
    </row>
    <row r="14" spans="1:7" ht="12.75">
      <c r="A14" s="49">
        <v>80101</v>
      </c>
      <c r="B14" s="41" t="s">
        <v>179</v>
      </c>
      <c r="C14" s="51">
        <v>1849831.21</v>
      </c>
      <c r="D14" s="51">
        <v>2886702.36</v>
      </c>
      <c r="E14" s="51">
        <v>3425877.39</v>
      </c>
      <c r="F14" s="51">
        <v>1722744.73</v>
      </c>
      <c r="G14" s="3">
        <f aca="true" t="shared" si="0" ref="G14:G31">F14/E14*100</f>
        <v>50.28623426596128</v>
      </c>
    </row>
    <row r="15" spans="1:7" ht="25.5">
      <c r="A15" s="50">
        <v>80103</v>
      </c>
      <c r="B15" s="42" t="s">
        <v>180</v>
      </c>
      <c r="C15" s="51">
        <v>130643.46</v>
      </c>
      <c r="D15" s="51">
        <v>277041.28</v>
      </c>
      <c r="E15" s="51">
        <v>289353.68</v>
      </c>
      <c r="F15" s="51">
        <v>123541.29</v>
      </c>
      <c r="G15" s="3">
        <f t="shared" si="0"/>
        <v>42.695600069783104</v>
      </c>
    </row>
    <row r="16" spans="1:7" ht="12.75">
      <c r="A16" s="49">
        <v>80104</v>
      </c>
      <c r="B16" s="41" t="s">
        <v>181</v>
      </c>
      <c r="C16" s="51">
        <v>236768.51</v>
      </c>
      <c r="D16" s="51">
        <v>593615.6</v>
      </c>
      <c r="E16" s="51">
        <v>681319.85</v>
      </c>
      <c r="F16" s="51">
        <v>306958.7</v>
      </c>
      <c r="G16" s="3">
        <f t="shared" si="0"/>
        <v>45.0535383638096</v>
      </c>
    </row>
    <row r="17" spans="1:7" ht="25.5">
      <c r="A17" s="50">
        <v>80106</v>
      </c>
      <c r="B17" s="42" t="s">
        <v>182</v>
      </c>
      <c r="C17" s="51">
        <v>28785.6</v>
      </c>
      <c r="D17" s="51">
        <v>90000</v>
      </c>
      <c r="E17" s="51">
        <v>34643.33</v>
      </c>
      <c r="F17" s="51">
        <v>29485.25</v>
      </c>
      <c r="G17" s="3">
        <f t="shared" si="0"/>
        <v>85.11090013575485</v>
      </c>
    </row>
    <row r="18" spans="1:7" ht="12.75">
      <c r="A18" s="49">
        <v>80110</v>
      </c>
      <c r="B18" s="41" t="s">
        <v>183</v>
      </c>
      <c r="C18" s="51">
        <v>1087252.1</v>
      </c>
      <c r="D18" s="51">
        <v>2048911</v>
      </c>
      <c r="E18" s="51">
        <v>2288911</v>
      </c>
      <c r="F18" s="51">
        <v>1257448.48</v>
      </c>
      <c r="G18" s="3">
        <f t="shared" si="0"/>
        <v>54.93653881693085</v>
      </c>
    </row>
    <row r="19" spans="1:7" ht="12.75">
      <c r="A19" s="49">
        <v>80113</v>
      </c>
      <c r="B19" s="41" t="s">
        <v>184</v>
      </c>
      <c r="C19" s="51">
        <v>337149.71</v>
      </c>
      <c r="D19" s="51">
        <v>613877</v>
      </c>
      <c r="E19" s="51">
        <v>613897</v>
      </c>
      <c r="F19" s="51">
        <v>345088.22</v>
      </c>
      <c r="G19" s="3">
        <f t="shared" si="0"/>
        <v>56.212722981216714</v>
      </c>
    </row>
    <row r="20" spans="1:7" ht="25.5">
      <c r="A20" s="50">
        <v>80114</v>
      </c>
      <c r="B20" s="42" t="s">
        <v>186</v>
      </c>
      <c r="C20" s="51">
        <v>240189.85</v>
      </c>
      <c r="D20" s="51">
        <v>486638</v>
      </c>
      <c r="E20" s="51">
        <v>487928</v>
      </c>
      <c r="F20" s="51">
        <v>239673.57</v>
      </c>
      <c r="G20" s="3">
        <f t="shared" si="0"/>
        <v>49.12068378941156</v>
      </c>
    </row>
    <row r="21" spans="1:7" ht="12.75">
      <c r="A21" s="49">
        <v>80120</v>
      </c>
      <c r="B21" s="41" t="s">
        <v>185</v>
      </c>
      <c r="C21" s="51">
        <v>198960.09</v>
      </c>
      <c r="D21" s="51">
        <v>566367</v>
      </c>
      <c r="E21" s="51">
        <v>566367</v>
      </c>
      <c r="F21" s="51">
        <v>353327.05</v>
      </c>
      <c r="G21" s="3">
        <f t="shared" si="0"/>
        <v>62.384822915176905</v>
      </c>
    </row>
    <row r="22" spans="1:7" ht="12.75">
      <c r="A22" s="49">
        <v>80130</v>
      </c>
      <c r="B22" s="41" t="s">
        <v>187</v>
      </c>
      <c r="C22" s="51">
        <v>425216.49</v>
      </c>
      <c r="D22" s="51">
        <v>382053</v>
      </c>
      <c r="E22" s="51">
        <v>422083</v>
      </c>
      <c r="F22" s="51">
        <v>197762.97</v>
      </c>
      <c r="G22" s="3">
        <f t="shared" si="0"/>
        <v>46.85404766361118</v>
      </c>
    </row>
    <row r="23" spans="1:7" ht="25.5">
      <c r="A23" s="50">
        <v>80146</v>
      </c>
      <c r="B23" s="42" t="s">
        <v>188</v>
      </c>
      <c r="C23" s="51">
        <v>7955.99</v>
      </c>
      <c r="D23" s="51">
        <v>22834</v>
      </c>
      <c r="E23" s="51">
        <v>22834</v>
      </c>
      <c r="F23" s="51">
        <v>6712.51</v>
      </c>
      <c r="G23" s="3">
        <f t="shared" si="0"/>
        <v>29.396995708154506</v>
      </c>
    </row>
    <row r="24" spans="1:7" ht="12.75">
      <c r="A24" s="49">
        <v>80148</v>
      </c>
      <c r="B24" s="41" t="s">
        <v>189</v>
      </c>
      <c r="C24" s="51">
        <v>45909.01</v>
      </c>
      <c r="D24" s="51">
        <v>75385</v>
      </c>
      <c r="E24" s="51">
        <v>75385</v>
      </c>
      <c r="F24" s="51">
        <v>37776.63</v>
      </c>
      <c r="G24" s="3">
        <f t="shared" si="0"/>
        <v>50.1116004510181</v>
      </c>
    </row>
    <row r="25" spans="1:7" ht="12.75">
      <c r="A25" s="49">
        <v>80195</v>
      </c>
      <c r="B25" s="41" t="s">
        <v>190</v>
      </c>
      <c r="C25" s="51">
        <v>48784.08</v>
      </c>
      <c r="D25" s="51">
        <v>68135.93</v>
      </c>
      <c r="E25" s="51">
        <v>68135.93</v>
      </c>
      <c r="F25" s="51">
        <v>52000</v>
      </c>
      <c r="G25" s="3">
        <f t="shared" si="0"/>
        <v>76.31803073649982</v>
      </c>
    </row>
    <row r="26" spans="1:7" ht="12.75">
      <c r="A26" s="36"/>
      <c r="B26" s="48" t="s">
        <v>176</v>
      </c>
      <c r="C26" s="52">
        <f>SUM(C14:C25)</f>
        <v>4637446.1</v>
      </c>
      <c r="D26" s="52">
        <f>SUM(D14:D25)</f>
        <v>8111560.17</v>
      </c>
      <c r="E26" s="52">
        <f>SUM(E14:E25)</f>
        <v>8976735.18</v>
      </c>
      <c r="F26" s="52">
        <f>SUM(F14:F25)</f>
        <v>4672519.399999999</v>
      </c>
      <c r="G26" s="16">
        <f t="shared" si="0"/>
        <v>52.05143413844141</v>
      </c>
    </row>
    <row r="27" spans="1:7" ht="12.75">
      <c r="A27" s="49">
        <v>85401</v>
      </c>
      <c r="B27" s="41" t="s">
        <v>191</v>
      </c>
      <c r="C27" s="51">
        <v>153428.92</v>
      </c>
      <c r="D27" s="51">
        <v>254222</v>
      </c>
      <c r="E27" s="51">
        <v>404222</v>
      </c>
      <c r="F27" s="51">
        <v>123983.5</v>
      </c>
      <c r="G27" s="3">
        <f t="shared" si="0"/>
        <v>30.67213066087447</v>
      </c>
    </row>
    <row r="28" spans="1:7" ht="12.75">
      <c r="A28" s="49">
        <v>85415</v>
      </c>
      <c r="B28" s="41" t="s">
        <v>192</v>
      </c>
      <c r="C28" s="51">
        <v>131725</v>
      </c>
      <c r="D28" s="51">
        <v>25000</v>
      </c>
      <c r="E28" s="51">
        <v>135080.35</v>
      </c>
      <c r="F28" s="51">
        <v>134257.79</v>
      </c>
      <c r="G28" s="3">
        <f t="shared" si="0"/>
        <v>99.39105872911938</v>
      </c>
    </row>
    <row r="29" spans="1:7" ht="25.5">
      <c r="A29" s="50">
        <v>85446</v>
      </c>
      <c r="B29" s="42" t="s">
        <v>193</v>
      </c>
      <c r="C29" s="51">
        <v>0</v>
      </c>
      <c r="D29" s="51">
        <v>1645</v>
      </c>
      <c r="E29" s="51">
        <v>1645</v>
      </c>
      <c r="F29" s="51">
        <v>0</v>
      </c>
      <c r="G29" s="3">
        <f t="shared" si="0"/>
        <v>0</v>
      </c>
    </row>
    <row r="30" spans="2:7" ht="12.75">
      <c r="B30" s="8" t="s">
        <v>177</v>
      </c>
      <c r="C30" s="9">
        <f>SUM(C27:C29)</f>
        <v>285153.92000000004</v>
      </c>
      <c r="D30" s="9">
        <f>SUM(D27:D29)</f>
        <v>280867</v>
      </c>
      <c r="E30" s="9">
        <f>SUM(E27:E29)</f>
        <v>540947.35</v>
      </c>
      <c r="F30" s="9">
        <f>SUM(F27:F29)</f>
        <v>258241.29</v>
      </c>
      <c r="G30" s="16">
        <f t="shared" si="0"/>
        <v>47.738710615737375</v>
      </c>
    </row>
    <row r="31" spans="2:7" ht="12.75">
      <c r="B31" s="8" t="s">
        <v>178</v>
      </c>
      <c r="C31" s="9">
        <f>SUM(C30,C26)</f>
        <v>4922600.02</v>
      </c>
      <c r="D31" s="9">
        <f>SUM(D30,D26)</f>
        <v>8392427.17</v>
      </c>
      <c r="E31" s="9">
        <f>SUM(E26,E30)</f>
        <v>9517682.53</v>
      </c>
      <c r="F31" s="9">
        <f>SUM(F26,F30)</f>
        <v>4930760.6899999995</v>
      </c>
      <c r="G31" s="16">
        <f t="shared" si="0"/>
        <v>51.80631602764754</v>
      </c>
    </row>
    <row r="33" spans="1:7" ht="12.75">
      <c r="A33" s="53" t="s">
        <v>323</v>
      </c>
      <c r="B33" s="53"/>
      <c r="C33" s="53"/>
      <c r="D33" s="53"/>
      <c r="E33" s="53"/>
      <c r="F33" s="53"/>
      <c r="G33" s="53"/>
    </row>
    <row r="34" spans="1:7" ht="12.75">
      <c r="A34" s="35" t="s">
        <v>496</v>
      </c>
      <c r="B34" s="53"/>
      <c r="C34" s="53"/>
      <c r="D34" s="53"/>
      <c r="E34" s="53"/>
      <c r="F34" s="53"/>
      <c r="G34" s="53"/>
    </row>
    <row r="35" spans="1:7" ht="12.75">
      <c r="A35" s="35" t="s">
        <v>194</v>
      </c>
      <c r="B35" s="35"/>
      <c r="C35" s="35"/>
      <c r="D35" s="35"/>
      <c r="E35" s="35"/>
      <c r="F35" s="35"/>
      <c r="G35" s="35"/>
    </row>
    <row r="36" spans="1:7" ht="12.75">
      <c r="A36" s="47" t="s">
        <v>497</v>
      </c>
      <c r="B36" s="53"/>
      <c r="C36" s="35"/>
      <c r="D36" s="35"/>
      <c r="E36" s="35"/>
      <c r="F36" s="35"/>
      <c r="G36" s="35"/>
    </row>
    <row r="37" spans="1:7" ht="12.75">
      <c r="A37" s="47" t="s">
        <v>503</v>
      </c>
      <c r="B37" s="53"/>
      <c r="C37" s="35"/>
      <c r="D37" s="35"/>
      <c r="E37" s="35"/>
      <c r="F37" s="35"/>
      <c r="G37" s="35"/>
    </row>
    <row r="38" spans="1:7" ht="12.75">
      <c r="A38" s="47" t="s">
        <v>502</v>
      </c>
      <c r="B38" s="53"/>
      <c r="C38" s="35"/>
      <c r="D38" s="35"/>
      <c r="E38" s="35"/>
      <c r="F38" s="35"/>
      <c r="G38" s="35"/>
    </row>
    <row r="39" spans="1:7" ht="12.75">
      <c r="A39" s="47" t="s">
        <v>501</v>
      </c>
      <c r="B39" s="53"/>
      <c r="C39" s="35"/>
      <c r="D39" s="35"/>
      <c r="E39" s="35"/>
      <c r="F39" s="35"/>
      <c r="G39" s="35"/>
    </row>
    <row r="40" spans="1:7" ht="12.75">
      <c r="A40" s="47" t="s">
        <v>498</v>
      </c>
      <c r="B40" s="53"/>
      <c r="C40" s="35"/>
      <c r="D40" s="35"/>
      <c r="E40" s="35"/>
      <c r="F40" s="35"/>
      <c r="G40" s="35"/>
    </row>
    <row r="41" spans="1:7" ht="12.75">
      <c r="A41" s="47" t="s">
        <v>504</v>
      </c>
      <c r="B41" s="53"/>
      <c r="C41" s="35"/>
      <c r="D41" s="35"/>
      <c r="E41" s="35"/>
      <c r="F41" s="35"/>
      <c r="G41" s="35"/>
    </row>
    <row r="42" spans="1:7" ht="12.75">
      <c r="A42" s="47" t="s">
        <v>505</v>
      </c>
      <c r="B42" s="53"/>
      <c r="C42" s="35"/>
      <c r="D42" s="35"/>
      <c r="E42" s="35"/>
      <c r="F42" s="35"/>
      <c r="G42" s="35"/>
    </row>
    <row r="43" spans="1:7" ht="12.75">
      <c r="A43" s="20" t="s">
        <v>499</v>
      </c>
      <c r="B43" s="35"/>
      <c r="C43" s="35"/>
      <c r="D43" s="35"/>
      <c r="E43" s="35"/>
      <c r="F43" s="35"/>
      <c r="G43" s="35"/>
    </row>
    <row r="44" spans="1:7" ht="12.75">
      <c r="A44" s="20" t="s">
        <v>500</v>
      </c>
      <c r="B44" s="35"/>
      <c r="C44" s="35"/>
      <c r="D44" s="35"/>
      <c r="E44" s="35"/>
      <c r="F44" s="35"/>
      <c r="G44" s="35"/>
    </row>
    <row r="45" spans="1:7" ht="12.75">
      <c r="A45" s="20"/>
      <c r="B45" s="35"/>
      <c r="C45" s="35"/>
      <c r="D45" s="35"/>
      <c r="E45" s="35"/>
      <c r="F45" s="35"/>
      <c r="G45" s="35"/>
    </row>
    <row r="46" ht="23.25">
      <c r="C46" s="10" t="s">
        <v>195</v>
      </c>
    </row>
    <row r="48" ht="12.75">
      <c r="C48" s="11" t="s">
        <v>375</v>
      </c>
    </row>
    <row r="49" ht="12.75">
      <c r="C49" s="11" t="s">
        <v>376</v>
      </c>
    </row>
    <row r="51" spans="1:7" ht="38.25">
      <c r="A51" s="22" t="s">
        <v>0</v>
      </c>
      <c r="B51" s="22" t="s">
        <v>1</v>
      </c>
      <c r="C51" s="23" t="s">
        <v>290</v>
      </c>
      <c r="D51" s="23" t="s">
        <v>353</v>
      </c>
      <c r="E51" s="23" t="s">
        <v>2</v>
      </c>
      <c r="F51" s="23" t="s">
        <v>354</v>
      </c>
      <c r="G51" s="22" t="s">
        <v>3</v>
      </c>
    </row>
    <row r="52" spans="1:7" ht="25.5">
      <c r="A52" s="29">
        <v>2590</v>
      </c>
      <c r="B52" s="44" t="s">
        <v>305</v>
      </c>
      <c r="C52" s="45">
        <v>373480.38</v>
      </c>
      <c r="D52" s="45">
        <v>733968</v>
      </c>
      <c r="E52" s="45">
        <v>843695.28</v>
      </c>
      <c r="F52" s="45">
        <v>381688.74</v>
      </c>
      <c r="G52" s="66">
        <f>F52/E52*100</f>
        <v>45.2401179724509</v>
      </c>
    </row>
    <row r="53" spans="1:7" ht="12.75">
      <c r="A53" s="29">
        <v>3020</v>
      </c>
      <c r="B53" s="43" t="s">
        <v>12</v>
      </c>
      <c r="C53" s="45">
        <v>43390.83</v>
      </c>
      <c r="D53" s="45">
        <v>87784</v>
      </c>
      <c r="E53" s="45">
        <v>87784</v>
      </c>
      <c r="F53" s="45">
        <v>54302.2</v>
      </c>
      <c r="G53" s="66">
        <f>F53/E53*100</f>
        <v>61.85888088945594</v>
      </c>
    </row>
    <row r="54" spans="1:7" ht="12.75">
      <c r="A54" s="29">
        <v>4010</v>
      </c>
      <c r="B54" s="43" t="s">
        <v>13</v>
      </c>
      <c r="C54" s="45">
        <v>814519.86</v>
      </c>
      <c r="D54" s="45">
        <v>1262235</v>
      </c>
      <c r="E54" s="45">
        <v>1412235</v>
      </c>
      <c r="F54" s="45">
        <v>664844.25</v>
      </c>
      <c r="G54" s="66">
        <f aca="true" t="shared" si="1" ref="G54:G73">F54/E54*100</f>
        <v>47.0774516989028</v>
      </c>
    </row>
    <row r="55" spans="1:7" ht="12.75">
      <c r="A55" s="29">
        <v>4040</v>
      </c>
      <c r="B55" s="43" t="s">
        <v>14</v>
      </c>
      <c r="C55" s="45">
        <v>164867.65</v>
      </c>
      <c r="D55" s="45">
        <v>107610</v>
      </c>
      <c r="E55" s="45">
        <v>105760</v>
      </c>
      <c r="F55" s="45">
        <v>102636.9</v>
      </c>
      <c r="G55" s="66">
        <f t="shared" si="1"/>
        <v>97.04699319213313</v>
      </c>
    </row>
    <row r="56" spans="1:7" ht="12.75">
      <c r="A56" s="29">
        <v>4110</v>
      </c>
      <c r="B56" s="43" t="s">
        <v>15</v>
      </c>
      <c r="C56" s="45">
        <v>141481.93</v>
      </c>
      <c r="D56" s="45">
        <v>240870</v>
      </c>
      <c r="E56" s="45">
        <v>240870</v>
      </c>
      <c r="F56" s="45">
        <v>136069.99</v>
      </c>
      <c r="G56" s="66">
        <f t="shared" si="1"/>
        <v>56.49104911362976</v>
      </c>
    </row>
    <row r="57" spans="1:7" ht="12.75">
      <c r="A57" s="29">
        <v>4120</v>
      </c>
      <c r="B57" s="43" t="s">
        <v>16</v>
      </c>
      <c r="C57" s="45">
        <v>19308.99</v>
      </c>
      <c r="D57" s="45">
        <v>34085</v>
      </c>
      <c r="E57" s="45">
        <v>34085</v>
      </c>
      <c r="F57" s="45">
        <v>16099.21</v>
      </c>
      <c r="G57" s="66">
        <f t="shared" si="1"/>
        <v>47.232536306293085</v>
      </c>
    </row>
    <row r="58" spans="1:7" ht="12.75">
      <c r="A58" s="29">
        <v>4170</v>
      </c>
      <c r="B58" s="43" t="s">
        <v>4</v>
      </c>
      <c r="C58" s="45">
        <v>9114.86</v>
      </c>
      <c r="D58" s="45">
        <v>3000</v>
      </c>
      <c r="E58" s="45">
        <v>3000</v>
      </c>
      <c r="F58" s="45">
        <v>761.5</v>
      </c>
      <c r="G58" s="66">
        <f t="shared" si="1"/>
        <v>25.383333333333336</v>
      </c>
    </row>
    <row r="59" spans="1:7" ht="12.75">
      <c r="A59" s="29">
        <v>4210</v>
      </c>
      <c r="B59" s="43" t="s">
        <v>5</v>
      </c>
      <c r="C59" s="45">
        <v>75244.2</v>
      </c>
      <c r="D59" s="45">
        <v>130000</v>
      </c>
      <c r="E59" s="45">
        <v>130000</v>
      </c>
      <c r="F59" s="45">
        <v>43291.88</v>
      </c>
      <c r="G59" s="66">
        <f t="shared" si="1"/>
        <v>33.30144615384615</v>
      </c>
    </row>
    <row r="60" spans="1:7" ht="12.75">
      <c r="A60" s="29">
        <v>4240</v>
      </c>
      <c r="B60" s="43" t="s">
        <v>17</v>
      </c>
      <c r="C60" s="45">
        <v>673.65</v>
      </c>
      <c r="D60" s="45">
        <v>5000</v>
      </c>
      <c r="E60" s="45">
        <v>5000</v>
      </c>
      <c r="F60" s="45">
        <v>29</v>
      </c>
      <c r="G60" s="66">
        <f t="shared" si="1"/>
        <v>0.58</v>
      </c>
    </row>
    <row r="61" spans="1:7" ht="12.75">
      <c r="A61" s="29">
        <v>4260</v>
      </c>
      <c r="B61" s="43" t="s">
        <v>33</v>
      </c>
      <c r="C61" s="45">
        <v>20815.57</v>
      </c>
      <c r="D61" s="45">
        <v>30000</v>
      </c>
      <c r="E61" s="45">
        <v>30000</v>
      </c>
      <c r="F61" s="45">
        <v>15260.07</v>
      </c>
      <c r="G61" s="66">
        <f t="shared" si="1"/>
        <v>50.8669</v>
      </c>
    </row>
    <row r="62" spans="1:7" ht="12.75">
      <c r="A62" s="29">
        <v>4270</v>
      </c>
      <c r="B62" s="43" t="s">
        <v>34</v>
      </c>
      <c r="C62" s="45">
        <v>1560.26</v>
      </c>
      <c r="D62" s="45">
        <v>13000</v>
      </c>
      <c r="E62" s="45">
        <v>13000</v>
      </c>
      <c r="F62" s="45">
        <v>714.02</v>
      </c>
      <c r="G62" s="66">
        <f t="shared" si="1"/>
        <v>5.492461538461538</v>
      </c>
    </row>
    <row r="63" spans="1:7" ht="12.75">
      <c r="A63" s="29">
        <v>4280</v>
      </c>
      <c r="B63" s="43" t="s">
        <v>35</v>
      </c>
      <c r="C63" s="45">
        <v>210</v>
      </c>
      <c r="D63" s="45">
        <v>1400</v>
      </c>
      <c r="E63" s="45">
        <v>1400</v>
      </c>
      <c r="F63" s="45">
        <v>90</v>
      </c>
      <c r="G63" s="66">
        <f t="shared" si="1"/>
        <v>6.428571428571428</v>
      </c>
    </row>
    <row r="64" spans="1:7" ht="12.75">
      <c r="A64" s="29">
        <v>4300</v>
      </c>
      <c r="B64" s="43" t="s">
        <v>6</v>
      </c>
      <c r="C64" s="45">
        <v>18281.83</v>
      </c>
      <c r="D64" s="45">
        <v>35000</v>
      </c>
      <c r="E64" s="45">
        <v>175000</v>
      </c>
      <c r="F64" s="45">
        <v>82951.5</v>
      </c>
      <c r="G64" s="66">
        <f t="shared" si="1"/>
        <v>47.40085714285714</v>
      </c>
    </row>
    <row r="65" spans="1:7" ht="12.75">
      <c r="A65" s="29">
        <v>4350</v>
      </c>
      <c r="B65" s="43" t="s">
        <v>149</v>
      </c>
      <c r="C65" s="45">
        <v>962.42</v>
      </c>
      <c r="D65" s="45">
        <v>2160</v>
      </c>
      <c r="E65" s="45">
        <v>2160</v>
      </c>
      <c r="F65" s="45">
        <v>987.72</v>
      </c>
      <c r="G65" s="66">
        <f t="shared" si="1"/>
        <v>45.72777777777778</v>
      </c>
    </row>
    <row r="66" spans="1:7" ht="25.5">
      <c r="A66" s="29">
        <v>4370</v>
      </c>
      <c r="B66" s="44" t="s">
        <v>150</v>
      </c>
      <c r="C66" s="65">
        <v>2533.77</v>
      </c>
      <c r="D66" s="65">
        <v>4300</v>
      </c>
      <c r="E66" s="65">
        <v>4300</v>
      </c>
      <c r="F66" s="65">
        <v>760.37</v>
      </c>
      <c r="G66" s="66">
        <f t="shared" si="1"/>
        <v>17.683023255813954</v>
      </c>
    </row>
    <row r="67" spans="1:7" ht="12.75">
      <c r="A67" s="29">
        <v>4410</v>
      </c>
      <c r="B67" s="43" t="s">
        <v>7</v>
      </c>
      <c r="C67" s="45">
        <v>1051.43</v>
      </c>
      <c r="D67" s="45">
        <v>2600</v>
      </c>
      <c r="E67" s="45">
        <v>2600</v>
      </c>
      <c r="F67" s="45">
        <v>1935.2</v>
      </c>
      <c r="G67" s="66">
        <f t="shared" si="1"/>
        <v>74.43076923076923</v>
      </c>
    </row>
    <row r="68" spans="1:7" ht="12.75">
      <c r="A68" s="29">
        <v>4430</v>
      </c>
      <c r="B68" s="43" t="s">
        <v>9</v>
      </c>
      <c r="C68" s="45">
        <v>2135</v>
      </c>
      <c r="D68" s="45">
        <v>5000</v>
      </c>
      <c r="E68" s="45">
        <v>5000</v>
      </c>
      <c r="F68" s="45">
        <v>3355</v>
      </c>
      <c r="G68" s="66">
        <f t="shared" si="1"/>
        <v>67.10000000000001</v>
      </c>
    </row>
    <row r="69" spans="1:7" ht="12.75">
      <c r="A69" s="29">
        <v>4440</v>
      </c>
      <c r="B69" s="43" t="s">
        <v>18</v>
      </c>
      <c r="C69" s="45">
        <v>45950</v>
      </c>
      <c r="D69" s="45">
        <v>68116</v>
      </c>
      <c r="E69" s="45">
        <v>68116</v>
      </c>
      <c r="F69" s="45">
        <v>51200</v>
      </c>
      <c r="G69" s="66">
        <f t="shared" si="1"/>
        <v>75.16589347583535</v>
      </c>
    </row>
    <row r="70" spans="1:7" ht="12.75">
      <c r="A70" s="29">
        <v>4520</v>
      </c>
      <c r="B70" s="43" t="s">
        <v>38</v>
      </c>
      <c r="C70" s="45">
        <v>778</v>
      </c>
      <c r="D70" s="45">
        <v>8616</v>
      </c>
      <c r="E70" s="45">
        <v>8616</v>
      </c>
      <c r="F70" s="45">
        <v>3619</v>
      </c>
      <c r="G70" s="66">
        <f t="shared" si="1"/>
        <v>42.003249767873726</v>
      </c>
    </row>
    <row r="71" spans="1:7" ht="12.75">
      <c r="A71" s="29">
        <v>4700</v>
      </c>
      <c r="B71" s="43" t="s">
        <v>39</v>
      </c>
      <c r="C71" s="45">
        <v>0</v>
      </c>
      <c r="D71" s="45">
        <v>800</v>
      </c>
      <c r="E71" s="45">
        <v>800</v>
      </c>
      <c r="F71" s="45">
        <v>400</v>
      </c>
      <c r="G71" s="66">
        <f t="shared" si="1"/>
        <v>50</v>
      </c>
    </row>
    <row r="72" spans="1:7" ht="25.5">
      <c r="A72" s="29">
        <v>6050</v>
      </c>
      <c r="B72" s="44" t="s">
        <v>40</v>
      </c>
      <c r="C72" s="45">
        <v>51848.54</v>
      </c>
      <c r="D72" s="45">
        <v>0</v>
      </c>
      <c r="E72" s="45">
        <v>70000</v>
      </c>
      <c r="F72" s="45">
        <v>38803.09</v>
      </c>
      <c r="G72" s="66">
        <f t="shared" si="1"/>
        <v>55.43298571428571</v>
      </c>
    </row>
    <row r="73" spans="2:7" ht="12.75">
      <c r="B73" s="8" t="s">
        <v>10</v>
      </c>
      <c r="C73" s="9">
        <f>SUM(C52:C72)</f>
        <v>1788209.17</v>
      </c>
      <c r="D73" s="9">
        <f>SUM(D52:D72)</f>
        <v>2775544</v>
      </c>
      <c r="E73" s="9">
        <f>SUM(E52:E72)</f>
        <v>3243421.2800000003</v>
      </c>
      <c r="F73" s="9">
        <f>SUM(F52:F72)</f>
        <v>1599799.64</v>
      </c>
      <c r="G73" s="67">
        <f t="shared" si="1"/>
        <v>49.32444791753971</v>
      </c>
    </row>
    <row r="74" spans="2:7" ht="12.75">
      <c r="B74" s="17"/>
      <c r="C74" s="21"/>
      <c r="D74" s="21"/>
      <c r="E74" s="21"/>
      <c r="F74" s="21"/>
      <c r="G74" s="80"/>
    </row>
    <row r="75" spans="2:7" ht="12.75">
      <c r="B75" s="17"/>
      <c r="C75" s="21"/>
      <c r="D75" s="21"/>
      <c r="E75" s="21"/>
      <c r="F75" s="21"/>
      <c r="G75" s="80"/>
    </row>
    <row r="76" spans="2:7" ht="12.75">
      <c r="B76" s="17"/>
      <c r="C76" s="21"/>
      <c r="D76" s="21"/>
      <c r="E76" s="21"/>
      <c r="F76" s="21"/>
      <c r="G76" s="80"/>
    </row>
    <row r="77" spans="2:7" ht="12.75">
      <c r="B77" s="17"/>
      <c r="C77" s="21"/>
      <c r="D77" s="21"/>
      <c r="E77" s="21"/>
      <c r="F77" s="21"/>
      <c r="G77" s="80"/>
    </row>
    <row r="78" spans="2:7" ht="12.75">
      <c r="B78" s="17"/>
      <c r="C78" s="21"/>
      <c r="D78" s="21"/>
      <c r="E78" s="21"/>
      <c r="F78" s="21"/>
      <c r="G78" s="80"/>
    </row>
    <row r="79" spans="2:7" ht="12.75">
      <c r="B79" s="17"/>
      <c r="C79" s="21"/>
      <c r="D79" s="21"/>
      <c r="E79" s="21"/>
      <c r="F79" s="21"/>
      <c r="G79" s="80"/>
    </row>
    <row r="80" spans="2:7" ht="12.75">
      <c r="B80" s="17"/>
      <c r="C80" s="21"/>
      <c r="D80" s="21"/>
      <c r="E80" s="21"/>
      <c r="F80" s="21"/>
      <c r="G80" s="80"/>
    </row>
    <row r="81" spans="2:7" ht="12.75">
      <c r="B81" s="17"/>
      <c r="C81" s="21"/>
      <c r="D81" s="21"/>
      <c r="E81" s="21"/>
      <c r="F81" s="21"/>
      <c r="G81" s="80"/>
    </row>
    <row r="82" spans="2:7" ht="12.75">
      <c r="B82" s="17"/>
      <c r="C82" s="21"/>
      <c r="D82" s="21"/>
      <c r="E82" s="21"/>
      <c r="F82" s="21"/>
      <c r="G82" s="80"/>
    </row>
    <row r="83" spans="2:7" ht="12.75">
      <c r="B83" s="17"/>
      <c r="C83" s="21"/>
      <c r="D83" s="21"/>
      <c r="E83" s="21"/>
      <c r="F83" s="21"/>
      <c r="G83" s="80"/>
    </row>
    <row r="84" spans="2:7" ht="12.75">
      <c r="B84" s="17"/>
      <c r="C84" s="21"/>
      <c r="D84" s="21"/>
      <c r="E84" s="21"/>
      <c r="F84" s="21"/>
      <c r="G84" s="80"/>
    </row>
    <row r="85" spans="2:7" ht="12.75">
      <c r="B85" s="17"/>
      <c r="C85" s="21"/>
      <c r="D85" s="21"/>
      <c r="E85" s="21"/>
      <c r="F85" s="21"/>
      <c r="G85" s="80"/>
    </row>
    <row r="86" spans="2:7" ht="12.75">
      <c r="B86" s="17"/>
      <c r="C86" s="21"/>
      <c r="D86" s="21"/>
      <c r="E86" s="21"/>
      <c r="F86" s="21"/>
      <c r="G86" s="80"/>
    </row>
    <row r="87" spans="2:7" ht="12.75">
      <c r="B87" s="17"/>
      <c r="C87" s="21"/>
      <c r="D87" s="21"/>
      <c r="E87" s="21"/>
      <c r="F87" s="21"/>
      <c r="G87" s="80"/>
    </row>
    <row r="88" spans="2:7" ht="12.75">
      <c r="B88" s="17"/>
      <c r="C88" s="21"/>
      <c r="D88" s="21"/>
      <c r="E88" s="21"/>
      <c r="F88" s="21"/>
      <c r="G88" s="80"/>
    </row>
    <row r="89" spans="2:7" ht="12.75">
      <c r="B89" s="17"/>
      <c r="C89" s="21"/>
      <c r="D89" s="21"/>
      <c r="E89" s="21"/>
      <c r="F89" s="21"/>
      <c r="G89" s="80"/>
    </row>
    <row r="90" spans="2:7" ht="12.75">
      <c r="B90" s="17"/>
      <c r="C90" s="21"/>
      <c r="D90" s="21"/>
      <c r="E90" s="21"/>
      <c r="F90" s="21"/>
      <c r="G90" s="80"/>
    </row>
    <row r="91" spans="2:7" ht="12.75">
      <c r="B91" s="17"/>
      <c r="C91" s="21"/>
      <c r="D91" s="21"/>
      <c r="E91" s="21"/>
      <c r="F91" s="21"/>
      <c r="G91" s="80"/>
    </row>
    <row r="92" spans="2:7" ht="12.75">
      <c r="B92" s="17"/>
      <c r="C92" s="21"/>
      <c r="D92" s="21"/>
      <c r="E92" s="21"/>
      <c r="F92" s="21"/>
      <c r="G92" s="80"/>
    </row>
    <row r="93" spans="2:7" ht="12.75">
      <c r="B93" s="17"/>
      <c r="C93" s="21"/>
      <c r="D93" s="21"/>
      <c r="E93" s="21"/>
      <c r="F93" s="21"/>
      <c r="G93" s="80"/>
    </row>
    <row r="94" spans="2:7" ht="12.75">
      <c r="B94" s="17"/>
      <c r="C94" s="21"/>
      <c r="D94" s="21"/>
      <c r="E94" s="21"/>
      <c r="F94" s="21"/>
      <c r="G94" s="80"/>
    </row>
    <row r="95" spans="2:7" ht="12.75">
      <c r="B95" s="17"/>
      <c r="C95" s="21"/>
      <c r="D95" s="21"/>
      <c r="E95" s="21"/>
      <c r="F95" s="21"/>
      <c r="G95" s="80"/>
    </row>
    <row r="96" ht="23.25">
      <c r="C96" s="10" t="s">
        <v>361</v>
      </c>
    </row>
    <row r="98" ht="12.75">
      <c r="C98" s="11" t="s">
        <v>389</v>
      </c>
    </row>
    <row r="99" ht="12.75">
      <c r="C99" s="11" t="s">
        <v>390</v>
      </c>
    </row>
    <row r="101" spans="1:7" ht="38.25">
      <c r="A101" s="22" t="s">
        <v>0</v>
      </c>
      <c r="B101" s="22" t="s">
        <v>1</v>
      </c>
      <c r="C101" s="23" t="s">
        <v>290</v>
      </c>
      <c r="D101" s="23" t="s">
        <v>353</v>
      </c>
      <c r="E101" s="23" t="s">
        <v>2</v>
      </c>
      <c r="F101" s="23" t="s">
        <v>354</v>
      </c>
      <c r="G101" s="22" t="s">
        <v>3</v>
      </c>
    </row>
    <row r="102" spans="1:7" ht="12.75">
      <c r="A102" s="29">
        <v>3020</v>
      </c>
      <c r="B102" s="43" t="s">
        <v>12</v>
      </c>
      <c r="C102" s="45">
        <v>43390.83</v>
      </c>
      <c r="D102" s="45">
        <v>87784</v>
      </c>
      <c r="E102" s="45">
        <v>87784</v>
      </c>
      <c r="F102" s="45">
        <v>54302.2</v>
      </c>
      <c r="G102" s="66">
        <f>F102/E102*100</f>
        <v>61.85888088945594</v>
      </c>
    </row>
    <row r="103" spans="1:7" ht="12.75">
      <c r="A103" s="29">
        <v>4010</v>
      </c>
      <c r="B103" s="43" t="s">
        <v>13</v>
      </c>
      <c r="C103" s="45">
        <v>653586.54</v>
      </c>
      <c r="D103" s="45">
        <v>1252235</v>
      </c>
      <c r="E103" s="45">
        <v>1252235</v>
      </c>
      <c r="F103" s="45">
        <v>664844.25</v>
      </c>
      <c r="G103" s="66">
        <f aca="true" t="shared" si="2" ref="G103:G121">F103/E103*100</f>
        <v>53.092610412582296</v>
      </c>
    </row>
    <row r="104" spans="1:7" ht="12.75">
      <c r="A104" s="29">
        <v>4040</v>
      </c>
      <c r="B104" s="43" t="s">
        <v>14</v>
      </c>
      <c r="C104" s="45">
        <v>102941.26</v>
      </c>
      <c r="D104" s="45">
        <v>107610</v>
      </c>
      <c r="E104" s="45">
        <v>105760</v>
      </c>
      <c r="F104" s="45">
        <v>102636.9</v>
      </c>
      <c r="G104" s="66">
        <f t="shared" si="2"/>
        <v>97.04699319213313</v>
      </c>
    </row>
    <row r="105" spans="1:7" ht="12.75">
      <c r="A105" s="29">
        <v>4110</v>
      </c>
      <c r="B105" s="43" t="s">
        <v>15</v>
      </c>
      <c r="C105" s="45">
        <v>130719.13</v>
      </c>
      <c r="D105" s="45">
        <v>240870</v>
      </c>
      <c r="E105" s="45">
        <v>240870</v>
      </c>
      <c r="F105" s="45">
        <v>136069.99</v>
      </c>
      <c r="G105" s="66">
        <f t="shared" si="2"/>
        <v>56.49104911362976</v>
      </c>
    </row>
    <row r="106" spans="1:7" ht="12.75">
      <c r="A106" s="29">
        <v>4120</v>
      </c>
      <c r="B106" s="43" t="s">
        <v>16</v>
      </c>
      <c r="C106" s="45">
        <v>17873.2</v>
      </c>
      <c r="D106" s="45">
        <v>34085</v>
      </c>
      <c r="E106" s="45">
        <v>34085</v>
      </c>
      <c r="F106" s="45">
        <v>16099.21</v>
      </c>
      <c r="G106" s="66">
        <f t="shared" si="2"/>
        <v>47.232536306293085</v>
      </c>
    </row>
    <row r="107" spans="1:7" ht="12.75">
      <c r="A107" s="29">
        <v>4170</v>
      </c>
      <c r="B107" s="43" t="s">
        <v>4</v>
      </c>
      <c r="C107" s="45">
        <v>0</v>
      </c>
      <c r="D107" s="45">
        <v>3000</v>
      </c>
      <c r="E107" s="45">
        <v>3000</v>
      </c>
      <c r="F107" s="45">
        <v>761.5</v>
      </c>
      <c r="G107" s="66">
        <f t="shared" si="2"/>
        <v>25.383333333333336</v>
      </c>
    </row>
    <row r="108" spans="1:7" ht="12.75">
      <c r="A108" s="29">
        <v>4210</v>
      </c>
      <c r="B108" s="43" t="s">
        <v>5</v>
      </c>
      <c r="C108" s="45">
        <v>64511.6</v>
      </c>
      <c r="D108" s="45">
        <v>110000</v>
      </c>
      <c r="E108" s="45">
        <v>110000</v>
      </c>
      <c r="F108" s="45">
        <v>43283.12</v>
      </c>
      <c r="G108" s="66">
        <f t="shared" si="2"/>
        <v>39.34829090909091</v>
      </c>
    </row>
    <row r="109" spans="1:7" ht="12.75">
      <c r="A109" s="29">
        <v>4240</v>
      </c>
      <c r="B109" s="43" t="s">
        <v>17</v>
      </c>
      <c r="C109" s="45">
        <v>0</v>
      </c>
      <c r="D109" s="45">
        <v>5000</v>
      </c>
      <c r="E109" s="45">
        <v>5000</v>
      </c>
      <c r="F109" s="45">
        <v>29</v>
      </c>
      <c r="G109" s="66">
        <f t="shared" si="2"/>
        <v>0.58</v>
      </c>
    </row>
    <row r="110" spans="1:7" ht="12.75">
      <c r="A110" s="29">
        <v>4260</v>
      </c>
      <c r="B110" s="43" t="s">
        <v>33</v>
      </c>
      <c r="C110" s="45">
        <v>17841.47</v>
      </c>
      <c r="D110" s="45">
        <v>30000</v>
      </c>
      <c r="E110" s="45">
        <v>30000</v>
      </c>
      <c r="F110" s="45">
        <v>15260.07</v>
      </c>
      <c r="G110" s="66">
        <f t="shared" si="2"/>
        <v>50.8669</v>
      </c>
    </row>
    <row r="111" spans="1:7" ht="12.75">
      <c r="A111" s="29">
        <v>4270</v>
      </c>
      <c r="B111" s="43" t="s">
        <v>34</v>
      </c>
      <c r="C111" s="45">
        <v>576.26</v>
      </c>
      <c r="D111" s="45">
        <v>13000</v>
      </c>
      <c r="E111" s="45">
        <v>13000</v>
      </c>
      <c r="F111" s="45">
        <v>714.02</v>
      </c>
      <c r="G111" s="66">
        <f t="shared" si="2"/>
        <v>5.492461538461538</v>
      </c>
    </row>
    <row r="112" spans="1:7" ht="12.75">
      <c r="A112" s="29">
        <v>4280</v>
      </c>
      <c r="B112" s="43" t="s">
        <v>35</v>
      </c>
      <c r="C112" s="45">
        <v>210</v>
      </c>
      <c r="D112" s="45">
        <v>1400</v>
      </c>
      <c r="E112" s="45">
        <v>1400</v>
      </c>
      <c r="F112" s="45">
        <v>90</v>
      </c>
      <c r="G112" s="66">
        <f t="shared" si="2"/>
        <v>6.428571428571428</v>
      </c>
    </row>
    <row r="113" spans="1:7" ht="12.75">
      <c r="A113" s="29">
        <v>4300</v>
      </c>
      <c r="B113" s="43" t="s">
        <v>6</v>
      </c>
      <c r="C113" s="45">
        <v>17634.68</v>
      </c>
      <c r="D113" s="45">
        <v>32000</v>
      </c>
      <c r="E113" s="45">
        <v>172000</v>
      </c>
      <c r="F113" s="45">
        <v>81001</v>
      </c>
      <c r="G113" s="66">
        <f t="shared" si="2"/>
        <v>47.09360465116279</v>
      </c>
    </row>
    <row r="114" spans="1:7" ht="12.75">
      <c r="A114" s="29">
        <v>4350</v>
      </c>
      <c r="B114" s="43" t="s">
        <v>149</v>
      </c>
      <c r="C114" s="45">
        <v>962.42</v>
      </c>
      <c r="D114" s="45">
        <v>2160</v>
      </c>
      <c r="E114" s="45">
        <v>2160</v>
      </c>
      <c r="F114" s="45">
        <v>987.72</v>
      </c>
      <c r="G114" s="66">
        <f t="shared" si="2"/>
        <v>45.72777777777778</v>
      </c>
    </row>
    <row r="115" spans="1:7" ht="25.5">
      <c r="A115" s="29">
        <v>4370</v>
      </c>
      <c r="B115" s="44" t="s">
        <v>150</v>
      </c>
      <c r="C115" s="65">
        <v>2417.05</v>
      </c>
      <c r="D115" s="65">
        <v>4300</v>
      </c>
      <c r="E115" s="65">
        <v>4300</v>
      </c>
      <c r="F115" s="65">
        <v>760.37</v>
      </c>
      <c r="G115" s="66">
        <f t="shared" si="2"/>
        <v>17.683023255813954</v>
      </c>
    </row>
    <row r="116" spans="1:7" ht="12.75">
      <c r="A116" s="29">
        <v>4410</v>
      </c>
      <c r="B116" s="43" t="s">
        <v>7</v>
      </c>
      <c r="C116" s="45">
        <v>1051.43</v>
      </c>
      <c r="D116" s="45">
        <v>2600</v>
      </c>
      <c r="E116" s="45">
        <v>2600</v>
      </c>
      <c r="F116" s="45">
        <v>1935.2</v>
      </c>
      <c r="G116" s="66">
        <f t="shared" si="2"/>
        <v>74.43076923076923</v>
      </c>
    </row>
    <row r="117" spans="1:7" ht="12.75">
      <c r="A117" s="29">
        <v>4430</v>
      </c>
      <c r="B117" s="43" t="s">
        <v>9</v>
      </c>
      <c r="C117" s="45">
        <v>1172</v>
      </c>
      <c r="D117" s="45">
        <v>2500</v>
      </c>
      <c r="E117" s="45">
        <v>2500</v>
      </c>
      <c r="F117" s="45">
        <v>2304</v>
      </c>
      <c r="G117" s="66">
        <f t="shared" si="2"/>
        <v>92.16</v>
      </c>
    </row>
    <row r="118" spans="1:7" ht="12.75">
      <c r="A118" s="29">
        <v>4440</v>
      </c>
      <c r="B118" s="43" t="s">
        <v>18</v>
      </c>
      <c r="C118" s="45">
        <v>45950</v>
      </c>
      <c r="D118" s="45">
        <v>68116</v>
      </c>
      <c r="E118" s="45">
        <v>68116</v>
      </c>
      <c r="F118" s="45">
        <v>51200</v>
      </c>
      <c r="G118" s="66">
        <f t="shared" si="2"/>
        <v>75.16589347583535</v>
      </c>
    </row>
    <row r="119" spans="1:7" ht="12.75">
      <c r="A119" s="29">
        <v>4520</v>
      </c>
      <c r="B119" s="43" t="s">
        <v>38</v>
      </c>
      <c r="C119" s="45">
        <v>778</v>
      </c>
      <c r="D119" s="45">
        <v>8616</v>
      </c>
      <c r="E119" s="45">
        <v>8616</v>
      </c>
      <c r="F119" s="45">
        <v>3619</v>
      </c>
      <c r="G119" s="66">
        <f t="shared" si="2"/>
        <v>42.003249767873726</v>
      </c>
    </row>
    <row r="120" spans="1:7" ht="12.75">
      <c r="A120" s="29">
        <v>4700</v>
      </c>
      <c r="B120" s="43" t="s">
        <v>39</v>
      </c>
      <c r="C120" s="45">
        <v>0</v>
      </c>
      <c r="D120" s="45">
        <v>800</v>
      </c>
      <c r="E120" s="45">
        <v>800</v>
      </c>
      <c r="F120" s="45">
        <v>400</v>
      </c>
      <c r="G120" s="66">
        <f t="shared" si="2"/>
        <v>50</v>
      </c>
    </row>
    <row r="121" spans="2:7" ht="12.75">
      <c r="B121" s="8" t="s">
        <v>10</v>
      </c>
      <c r="C121" s="9">
        <f>SUM(C102:C120)</f>
        <v>1101615.8699999999</v>
      </c>
      <c r="D121" s="9">
        <f>SUM(D102:D120)</f>
        <v>2006076</v>
      </c>
      <c r="E121" s="9">
        <f>SUM(E102:E120)</f>
        <v>2144226</v>
      </c>
      <c r="F121" s="9">
        <f>SUM(F102:F120)</f>
        <v>1176297.5499999998</v>
      </c>
      <c r="G121" s="67">
        <f t="shared" si="2"/>
        <v>54.858841838500226</v>
      </c>
    </row>
    <row r="122" spans="2:7" ht="12.75">
      <c r="B122" s="17"/>
      <c r="C122" s="21"/>
      <c r="D122" s="21"/>
      <c r="E122" s="21"/>
      <c r="F122" s="21"/>
      <c r="G122" s="80"/>
    </row>
    <row r="123" spans="2:7" ht="23.25">
      <c r="B123" s="17"/>
      <c r="C123" s="96" t="s">
        <v>350</v>
      </c>
      <c r="D123" s="21"/>
      <c r="E123" s="21"/>
      <c r="F123" s="21"/>
      <c r="G123" s="80"/>
    </row>
    <row r="124" spans="2:7" ht="12.75">
      <c r="B124" s="17"/>
      <c r="C124" s="21"/>
      <c r="D124" s="21"/>
      <c r="E124" s="21"/>
      <c r="F124" s="21"/>
      <c r="G124" s="80"/>
    </row>
    <row r="125" spans="1:7" ht="25.5">
      <c r="A125" s="18"/>
      <c r="B125" s="17"/>
      <c r="C125" s="24" t="s">
        <v>355</v>
      </c>
      <c r="E125" s="25" t="s">
        <v>354</v>
      </c>
      <c r="F125" s="20"/>
      <c r="G125" s="19"/>
    </row>
    <row r="126" spans="1:7" ht="12.75">
      <c r="A126" s="12"/>
      <c r="B126" s="13"/>
      <c r="C126" s="14"/>
      <c r="D126" s="15"/>
      <c r="E126" s="15"/>
      <c r="F126" s="15"/>
      <c r="G126" s="15"/>
    </row>
    <row r="127" spans="1:7" ht="12.75">
      <c r="A127" s="18" t="s">
        <v>19</v>
      </c>
      <c r="B127" s="17" t="s">
        <v>12</v>
      </c>
      <c r="C127" s="19">
        <f>SUM(C128:C134)</f>
        <v>87784</v>
      </c>
      <c r="D127" s="26"/>
      <c r="E127" s="26">
        <f>SUM(E128:E134)</f>
        <v>54302.200000000004</v>
      </c>
      <c r="F127" s="26"/>
      <c r="G127" s="19"/>
    </row>
    <row r="128" spans="2:6" ht="12.75">
      <c r="B128" t="s">
        <v>25</v>
      </c>
      <c r="C128" s="71">
        <v>75740</v>
      </c>
      <c r="D128" s="71"/>
      <c r="E128" s="71">
        <v>38524.66</v>
      </c>
      <c r="F128" s="71"/>
    </row>
    <row r="129" spans="2:6" ht="12.75">
      <c r="B129" t="s">
        <v>29</v>
      </c>
      <c r="C129" s="71">
        <v>3984</v>
      </c>
      <c r="D129" s="71"/>
      <c r="E129" s="71">
        <v>2040</v>
      </c>
      <c r="F129" s="71"/>
    </row>
    <row r="130" spans="2:6" ht="12.75">
      <c r="B130" t="s">
        <v>41</v>
      </c>
      <c r="C130" s="71">
        <v>1200</v>
      </c>
      <c r="D130" s="71"/>
      <c r="E130" s="71">
        <v>0</v>
      </c>
      <c r="F130" s="71"/>
    </row>
    <row r="131" spans="2:6" ht="12.75">
      <c r="B131" t="s">
        <v>85</v>
      </c>
      <c r="C131" s="71">
        <v>2000</v>
      </c>
      <c r="D131" s="71"/>
      <c r="E131" s="71">
        <v>886.1</v>
      </c>
      <c r="F131" s="71"/>
    </row>
    <row r="132" spans="2:6" ht="12.75">
      <c r="B132" t="s">
        <v>263</v>
      </c>
      <c r="C132" s="71">
        <v>1500</v>
      </c>
      <c r="D132" s="71"/>
      <c r="E132" s="71">
        <v>504.54</v>
      </c>
      <c r="F132" s="71"/>
    </row>
    <row r="133" spans="2:6" ht="12.75">
      <c r="B133" t="s">
        <v>42</v>
      </c>
      <c r="C133" s="71">
        <v>3360</v>
      </c>
      <c r="D133" s="71"/>
      <c r="E133" s="71">
        <v>580</v>
      </c>
      <c r="F133" s="71"/>
    </row>
    <row r="134" spans="2:6" ht="12.75">
      <c r="B134" t="s">
        <v>393</v>
      </c>
      <c r="C134" s="71">
        <v>0</v>
      </c>
      <c r="D134" s="71"/>
      <c r="E134" s="71">
        <v>11766.9</v>
      </c>
      <c r="F134" s="71"/>
    </row>
    <row r="135" spans="1:7" ht="12.75">
      <c r="A135" s="18" t="s">
        <v>20</v>
      </c>
      <c r="B135" s="17" t="s">
        <v>13</v>
      </c>
      <c r="C135" s="19">
        <f>SUM(C136:C145)</f>
        <v>1252235</v>
      </c>
      <c r="D135" s="26"/>
      <c r="E135" s="26">
        <f>SUM(E136:E145)</f>
        <v>664844.2500000001</v>
      </c>
      <c r="F135" s="26"/>
      <c r="G135" s="19"/>
    </row>
    <row r="136" spans="2:6" ht="12.75">
      <c r="B136" t="s">
        <v>43</v>
      </c>
      <c r="C136" s="71">
        <v>900150</v>
      </c>
      <c r="D136" s="71"/>
      <c r="E136" s="71">
        <v>461261.41</v>
      </c>
      <c r="F136" s="71"/>
    </row>
    <row r="137" spans="2:6" ht="12.75">
      <c r="B137" t="s">
        <v>30</v>
      </c>
      <c r="C137" s="71">
        <v>112000</v>
      </c>
      <c r="D137" s="71"/>
      <c r="E137" s="71">
        <v>103718.38</v>
      </c>
      <c r="F137" s="71"/>
    </row>
    <row r="138" spans="2:6" ht="12.75">
      <c r="B138" t="s">
        <v>294</v>
      </c>
      <c r="C138" s="71">
        <v>10900</v>
      </c>
      <c r="D138" s="71"/>
      <c r="E138" s="71">
        <v>0</v>
      </c>
      <c r="F138" s="71"/>
    </row>
    <row r="139" spans="2:6" ht="12.75">
      <c r="B139" t="s">
        <v>394</v>
      </c>
      <c r="C139" s="71">
        <v>20440</v>
      </c>
      <c r="D139" s="71"/>
      <c r="E139" s="71">
        <v>6445.43</v>
      </c>
      <c r="F139" s="71"/>
    </row>
    <row r="140" spans="2:6" ht="12.75">
      <c r="B140" t="s">
        <v>28</v>
      </c>
      <c r="C140" s="71">
        <v>42000</v>
      </c>
      <c r="D140" s="71"/>
      <c r="E140" s="71">
        <v>22136</v>
      </c>
      <c r="F140" s="71"/>
    </row>
    <row r="141" spans="2:6" ht="12.75">
      <c r="B141" t="s">
        <v>45</v>
      </c>
      <c r="C141" s="71">
        <v>108895</v>
      </c>
      <c r="D141" s="71"/>
      <c r="E141" s="71">
        <v>57504</v>
      </c>
      <c r="F141" s="71"/>
    </row>
    <row r="142" spans="2:6" ht="12.75">
      <c r="B142" t="s">
        <v>264</v>
      </c>
      <c r="C142" s="71">
        <v>3120</v>
      </c>
      <c r="D142" s="71"/>
      <c r="E142" s="71">
        <v>0</v>
      </c>
      <c r="F142" s="71"/>
    </row>
    <row r="143" spans="2:6" ht="12.75">
      <c r="B143" t="s">
        <v>265</v>
      </c>
      <c r="C143" s="71">
        <v>25200</v>
      </c>
      <c r="D143" s="71"/>
      <c r="E143" s="71">
        <v>13779.03</v>
      </c>
      <c r="F143" s="71"/>
    </row>
    <row r="144" spans="2:6" ht="12.75">
      <c r="B144" t="s">
        <v>301</v>
      </c>
      <c r="C144" s="71">
        <v>23900</v>
      </c>
      <c r="D144" s="71"/>
      <c r="E144" s="71">
        <v>0</v>
      </c>
      <c r="F144" s="71"/>
    </row>
    <row r="145" spans="2:6" ht="12.75">
      <c r="B145" t="s">
        <v>304</v>
      </c>
      <c r="C145" s="71">
        <v>5630</v>
      </c>
      <c r="D145" s="71"/>
      <c r="E145" s="71">
        <v>0</v>
      </c>
      <c r="F145" s="71"/>
    </row>
    <row r="146" spans="1:7" ht="12.75">
      <c r="A146" s="18" t="s">
        <v>21</v>
      </c>
      <c r="B146" s="17" t="s">
        <v>14</v>
      </c>
      <c r="C146" s="19">
        <v>105760</v>
      </c>
      <c r="D146" s="26"/>
      <c r="E146" s="26">
        <v>102636.9</v>
      </c>
      <c r="F146" s="26"/>
      <c r="G146" s="19"/>
    </row>
    <row r="147" spans="1:7" ht="12.75">
      <c r="A147" s="18" t="s">
        <v>22</v>
      </c>
      <c r="B147" s="17" t="s">
        <v>166</v>
      </c>
      <c r="C147" s="19">
        <v>24870</v>
      </c>
      <c r="D147" s="26"/>
      <c r="E147" s="26">
        <v>136069.99</v>
      </c>
      <c r="F147" s="26"/>
      <c r="G147" s="19"/>
    </row>
    <row r="148" spans="1:7" ht="12.75">
      <c r="A148" s="18" t="s">
        <v>23</v>
      </c>
      <c r="B148" s="17" t="s">
        <v>16</v>
      </c>
      <c r="C148" s="19">
        <v>34085</v>
      </c>
      <c r="D148" s="26"/>
      <c r="E148" s="26">
        <v>16099.21</v>
      </c>
      <c r="F148" s="26"/>
      <c r="G148" s="19"/>
    </row>
    <row r="149" spans="1:7" ht="12.75">
      <c r="A149" s="18" t="s">
        <v>47</v>
      </c>
      <c r="B149" s="17" t="s">
        <v>4</v>
      </c>
      <c r="C149" s="19">
        <v>3000</v>
      </c>
      <c r="D149" s="26"/>
      <c r="E149" s="26">
        <v>761.5</v>
      </c>
      <c r="F149" s="26"/>
      <c r="G149" s="19"/>
    </row>
    <row r="150" spans="1:7" ht="12.75">
      <c r="A150" s="18" t="s">
        <v>48</v>
      </c>
      <c r="B150" s="17" t="s">
        <v>5</v>
      </c>
      <c r="C150" s="19">
        <f>SUM(C151:C163)</f>
        <v>110000</v>
      </c>
      <c r="D150" s="26"/>
      <c r="E150" s="26">
        <f>SUM(E151:E163)</f>
        <v>43283.119999999995</v>
      </c>
      <c r="F150" s="26"/>
      <c r="G150" s="19"/>
    </row>
    <row r="151" spans="2:6" ht="12.75">
      <c r="B151" s="31" t="s">
        <v>49</v>
      </c>
      <c r="C151" s="71">
        <v>82000</v>
      </c>
      <c r="D151" s="71"/>
      <c r="E151" s="71">
        <v>31857.41</v>
      </c>
      <c r="F151" s="71"/>
    </row>
    <row r="152" spans="2:6" ht="12.75">
      <c r="B152" s="31" t="s">
        <v>52</v>
      </c>
      <c r="C152" s="71">
        <v>12000</v>
      </c>
      <c r="D152" s="71"/>
      <c r="E152" s="71">
        <v>6346.31</v>
      </c>
      <c r="F152" s="71"/>
    </row>
    <row r="153" spans="2:6" ht="12.75">
      <c r="B153" s="31" t="s">
        <v>295</v>
      </c>
      <c r="C153" s="71">
        <v>4000</v>
      </c>
      <c r="D153" s="71"/>
      <c r="E153" s="71">
        <v>2578.09</v>
      </c>
      <c r="F153" s="71"/>
    </row>
    <row r="154" spans="2:6" ht="12.75">
      <c r="B154" s="31" t="s">
        <v>50</v>
      </c>
      <c r="C154" s="71">
        <v>1200</v>
      </c>
      <c r="D154" s="71"/>
      <c r="E154" s="71">
        <v>159.39</v>
      </c>
      <c r="F154" s="71"/>
    </row>
    <row r="155" spans="1:6" ht="12.75">
      <c r="A155" s="35"/>
      <c r="B155" s="31" t="s">
        <v>155</v>
      </c>
      <c r="C155" s="71">
        <v>300</v>
      </c>
      <c r="D155" s="71"/>
      <c r="E155" s="71">
        <v>46.4</v>
      </c>
      <c r="F155" s="71"/>
    </row>
    <row r="156" spans="1:6" ht="12.75">
      <c r="A156" s="35"/>
      <c r="B156" s="31" t="s">
        <v>168</v>
      </c>
      <c r="C156" s="71">
        <v>500</v>
      </c>
      <c r="D156" s="71"/>
      <c r="E156" s="71">
        <v>196.55</v>
      </c>
      <c r="F156" s="71"/>
    </row>
    <row r="157" spans="1:6" ht="12.75">
      <c r="A157" s="35"/>
      <c r="B157" s="31" t="s">
        <v>55</v>
      </c>
      <c r="C157" s="71">
        <v>500</v>
      </c>
      <c r="D157" s="71"/>
      <c r="E157" s="71">
        <v>26.85</v>
      </c>
      <c r="F157" s="71"/>
    </row>
    <row r="158" spans="1:6" ht="12.75">
      <c r="A158" s="35"/>
      <c r="B158" s="31" t="s">
        <v>296</v>
      </c>
      <c r="C158" s="71">
        <v>500</v>
      </c>
      <c r="D158" s="71"/>
      <c r="E158" s="71">
        <v>0</v>
      </c>
      <c r="F158" s="71"/>
    </row>
    <row r="159" spans="1:6" ht="12.75">
      <c r="A159" s="35"/>
      <c r="B159" s="31" t="s">
        <v>266</v>
      </c>
      <c r="C159" s="71">
        <v>2500</v>
      </c>
      <c r="D159" s="71"/>
      <c r="E159" s="71">
        <v>1385.1</v>
      </c>
      <c r="F159" s="71"/>
    </row>
    <row r="160" spans="1:6" ht="12.75">
      <c r="A160" s="35"/>
      <c r="B160" s="31" t="s">
        <v>297</v>
      </c>
      <c r="C160" s="71">
        <v>3000</v>
      </c>
      <c r="D160" s="71"/>
      <c r="E160" s="71">
        <v>539.68</v>
      </c>
      <c r="F160" s="71"/>
    </row>
    <row r="161" spans="1:6" ht="12.75">
      <c r="A161" s="35"/>
      <c r="B161" s="31" t="s">
        <v>298</v>
      </c>
      <c r="C161" s="71">
        <v>2000</v>
      </c>
      <c r="D161" s="71"/>
      <c r="E161" s="71">
        <v>53</v>
      </c>
      <c r="F161" s="71"/>
    </row>
    <row r="162" spans="1:6" ht="12.75">
      <c r="A162" s="35"/>
      <c r="B162" s="31" t="s">
        <v>274</v>
      </c>
      <c r="C162" s="71">
        <v>1500</v>
      </c>
      <c r="D162" s="71"/>
      <c r="E162" s="71">
        <v>194.34</v>
      </c>
      <c r="F162" s="71"/>
    </row>
    <row r="163" spans="1:6" ht="12.75">
      <c r="A163" s="35"/>
      <c r="B163" s="31" t="s">
        <v>395</v>
      </c>
      <c r="C163" s="71">
        <v>0</v>
      </c>
      <c r="D163" s="71"/>
      <c r="E163" s="71">
        <v>-100</v>
      </c>
      <c r="F163" s="71"/>
    </row>
    <row r="164" spans="1:7" ht="12.75">
      <c r="A164" s="18" t="s">
        <v>32</v>
      </c>
      <c r="B164" s="17" t="s">
        <v>17</v>
      </c>
      <c r="C164" s="19">
        <v>5000</v>
      </c>
      <c r="D164" s="26"/>
      <c r="E164" s="26">
        <v>29</v>
      </c>
      <c r="F164" s="26"/>
      <c r="G164" s="19"/>
    </row>
    <row r="165" spans="1:7" ht="12.75">
      <c r="A165" s="18" t="s">
        <v>57</v>
      </c>
      <c r="B165" s="17" t="s">
        <v>33</v>
      </c>
      <c r="C165" s="19">
        <f>SUM(C166:C167)</f>
        <v>30000</v>
      </c>
      <c r="D165" s="26"/>
      <c r="E165" s="26">
        <f>SUM(E166:E167)</f>
        <v>15260.07</v>
      </c>
      <c r="F165" s="26"/>
      <c r="G165" s="19"/>
    </row>
    <row r="166" spans="1:6" ht="12.75">
      <c r="A166" s="35"/>
      <c r="B166" s="31" t="s">
        <v>58</v>
      </c>
      <c r="C166" s="71">
        <v>28000</v>
      </c>
      <c r="D166" s="71"/>
      <c r="E166" s="71">
        <v>14545.64</v>
      </c>
      <c r="F166" s="71"/>
    </row>
    <row r="167" spans="1:6" ht="12.75">
      <c r="A167" s="35"/>
      <c r="B167" s="31" t="s">
        <v>59</v>
      </c>
      <c r="C167" s="71">
        <v>2000</v>
      </c>
      <c r="D167" s="71"/>
      <c r="E167" s="71">
        <v>714.43</v>
      </c>
      <c r="F167" s="71"/>
    </row>
    <row r="168" spans="1:7" ht="12.75">
      <c r="A168" s="18" t="s">
        <v>60</v>
      </c>
      <c r="B168" s="17" t="s">
        <v>34</v>
      </c>
      <c r="C168" s="19">
        <f>SUM(C169:C171)</f>
        <v>13000</v>
      </c>
      <c r="D168" s="26"/>
      <c r="E168" s="26">
        <f>SUM(E169:E171)</f>
        <v>714.02</v>
      </c>
      <c r="F168" s="26"/>
      <c r="G168" s="19"/>
    </row>
    <row r="169" spans="1:6" ht="12.75">
      <c r="A169" s="35"/>
      <c r="B169" s="31" t="s">
        <v>93</v>
      </c>
      <c r="C169" s="71">
        <v>2000</v>
      </c>
      <c r="D169" s="71"/>
      <c r="E169" s="71">
        <v>204.8</v>
      </c>
      <c r="F169" s="71"/>
    </row>
    <row r="170" spans="1:6" ht="12.75">
      <c r="A170" s="35"/>
      <c r="B170" s="31" t="s">
        <v>170</v>
      </c>
      <c r="C170" s="71">
        <v>1000</v>
      </c>
      <c r="D170" s="71"/>
      <c r="E170" s="71">
        <v>509.22</v>
      </c>
      <c r="F170" s="71"/>
    </row>
    <row r="171" spans="1:6" ht="12.75">
      <c r="A171" s="35"/>
      <c r="B171" s="31" t="s">
        <v>157</v>
      </c>
      <c r="C171" s="71">
        <v>10000</v>
      </c>
      <c r="D171" s="71"/>
      <c r="E171" s="71">
        <v>0</v>
      </c>
      <c r="F171" s="71"/>
    </row>
    <row r="172" spans="1:7" ht="12.75">
      <c r="A172" s="18" t="s">
        <v>61</v>
      </c>
      <c r="B172" s="17" t="s">
        <v>35</v>
      </c>
      <c r="C172" s="19">
        <v>1400</v>
      </c>
      <c r="D172" s="26"/>
      <c r="E172" s="26">
        <v>90</v>
      </c>
      <c r="F172" s="26"/>
      <c r="G172" s="19"/>
    </row>
    <row r="173" spans="1:7" ht="12.75">
      <c r="A173" s="18" t="s">
        <v>62</v>
      </c>
      <c r="B173" s="17" t="s">
        <v>6</v>
      </c>
      <c r="C173" s="19">
        <f>SUM(C174:C184)</f>
        <v>172000</v>
      </c>
      <c r="D173" s="26"/>
      <c r="E173" s="26">
        <f>SUM(E174:E184)</f>
        <v>81001</v>
      </c>
      <c r="F173" s="26"/>
      <c r="G173" s="19"/>
    </row>
    <row r="174" spans="2:6" ht="12.75">
      <c r="B174" s="31" t="s">
        <v>68</v>
      </c>
      <c r="C174" s="71">
        <v>2500</v>
      </c>
      <c r="D174" s="71"/>
      <c r="E174" s="71">
        <v>935.6</v>
      </c>
      <c r="F174" s="71"/>
    </row>
    <row r="175" spans="2:6" ht="12.75">
      <c r="B175" s="31" t="s">
        <v>396</v>
      </c>
      <c r="C175" s="71">
        <v>500</v>
      </c>
      <c r="D175" s="71"/>
      <c r="E175" s="71">
        <v>2700</v>
      </c>
      <c r="F175" s="71"/>
    </row>
    <row r="176" spans="2:6" ht="12.75">
      <c r="B176" s="31" t="s">
        <v>64</v>
      </c>
      <c r="C176" s="71">
        <v>1000</v>
      </c>
      <c r="D176" s="71"/>
      <c r="E176" s="71">
        <v>551.5</v>
      </c>
      <c r="F176" s="71"/>
    </row>
    <row r="177" spans="2:6" ht="12.75">
      <c r="B177" s="31" t="s">
        <v>397</v>
      </c>
      <c r="C177" s="71">
        <v>2000</v>
      </c>
      <c r="D177" s="71"/>
      <c r="E177" s="71">
        <v>0</v>
      </c>
      <c r="F177" s="71"/>
    </row>
    <row r="178" spans="2:6" ht="12.75">
      <c r="B178" s="31" t="s">
        <v>69</v>
      </c>
      <c r="C178" s="71">
        <v>1400</v>
      </c>
      <c r="D178" s="71"/>
      <c r="E178" s="71">
        <v>480.08</v>
      </c>
      <c r="F178" s="71"/>
    </row>
    <row r="179" spans="2:6" ht="12.75">
      <c r="B179" s="31" t="s">
        <v>158</v>
      </c>
      <c r="C179" s="71">
        <v>500</v>
      </c>
      <c r="D179" s="71"/>
      <c r="E179" s="71">
        <v>238.85</v>
      </c>
      <c r="F179" s="71"/>
    </row>
    <row r="180" spans="2:6" ht="12.75">
      <c r="B180" s="31" t="s">
        <v>67</v>
      </c>
      <c r="C180" s="71">
        <v>800</v>
      </c>
      <c r="D180" s="71"/>
      <c r="E180" s="71">
        <v>0</v>
      </c>
      <c r="F180" s="71"/>
    </row>
    <row r="181" spans="2:6" ht="12.75">
      <c r="B181" s="31" t="s">
        <v>267</v>
      </c>
      <c r="C181" s="71">
        <v>1000</v>
      </c>
      <c r="D181" s="71"/>
      <c r="E181" s="71">
        <v>900</v>
      </c>
      <c r="F181" s="71"/>
    </row>
    <row r="182" spans="2:6" ht="25.5">
      <c r="B182" s="32" t="s">
        <v>299</v>
      </c>
      <c r="C182" s="71">
        <v>1000</v>
      </c>
      <c r="D182" s="71"/>
      <c r="E182" s="71">
        <v>0</v>
      </c>
      <c r="F182" s="71"/>
    </row>
    <row r="183" spans="2:6" ht="12.75">
      <c r="B183" s="31" t="s">
        <v>398</v>
      </c>
      <c r="C183" s="71">
        <v>158800</v>
      </c>
      <c r="D183" s="71"/>
      <c r="E183" s="71">
        <v>75150.69</v>
      </c>
      <c r="F183" s="71"/>
    </row>
    <row r="184" spans="2:6" ht="12.75">
      <c r="B184" s="31" t="s">
        <v>65</v>
      </c>
      <c r="C184" s="71">
        <v>2500</v>
      </c>
      <c r="D184" s="71"/>
      <c r="E184" s="71">
        <v>44.28</v>
      </c>
      <c r="F184" s="71"/>
    </row>
    <row r="185" spans="1:7" ht="12.75">
      <c r="A185" s="18" t="s">
        <v>71</v>
      </c>
      <c r="B185" s="17" t="s">
        <v>36</v>
      </c>
      <c r="C185" s="19">
        <v>2160</v>
      </c>
      <c r="D185" s="26"/>
      <c r="E185" s="26">
        <v>987.72</v>
      </c>
      <c r="F185" s="26"/>
      <c r="G185" s="19"/>
    </row>
    <row r="186" spans="1:7" ht="25.5">
      <c r="A186" s="34" t="s">
        <v>72</v>
      </c>
      <c r="B186" s="33" t="s">
        <v>150</v>
      </c>
      <c r="C186" s="19">
        <v>4300</v>
      </c>
      <c r="D186" s="26"/>
      <c r="E186" s="26">
        <v>760.37</v>
      </c>
      <c r="F186" s="26"/>
      <c r="G186" s="19"/>
    </row>
    <row r="187" spans="1:7" ht="12.75">
      <c r="A187" s="18" t="s">
        <v>74</v>
      </c>
      <c r="B187" s="17" t="s">
        <v>7</v>
      </c>
      <c r="C187" s="19">
        <v>2600</v>
      </c>
      <c r="D187" s="26"/>
      <c r="E187" s="26">
        <v>1935.2</v>
      </c>
      <c r="F187" s="26"/>
      <c r="G187" s="19"/>
    </row>
    <row r="188" spans="1:7" ht="12.75">
      <c r="A188" s="18" t="s">
        <v>76</v>
      </c>
      <c r="B188" s="17" t="s">
        <v>9</v>
      </c>
      <c r="C188" s="19">
        <v>2500</v>
      </c>
      <c r="D188" s="26"/>
      <c r="E188" s="26">
        <v>2304</v>
      </c>
      <c r="F188" s="26"/>
      <c r="G188" s="19"/>
    </row>
    <row r="189" spans="1:7" ht="12.75">
      <c r="A189" s="18" t="s">
        <v>24</v>
      </c>
      <c r="B189" s="17" t="s">
        <v>18</v>
      </c>
      <c r="C189" s="19">
        <v>68116</v>
      </c>
      <c r="D189" s="26"/>
      <c r="E189" s="26">
        <v>51200</v>
      </c>
      <c r="F189" s="26"/>
      <c r="G189" s="19"/>
    </row>
    <row r="190" spans="1:7" ht="12.75">
      <c r="A190" s="18" t="s">
        <v>77</v>
      </c>
      <c r="B190" s="17" t="s">
        <v>38</v>
      </c>
      <c r="C190" s="19">
        <v>8616</v>
      </c>
      <c r="D190" s="26"/>
      <c r="E190" s="26">
        <v>3619</v>
      </c>
      <c r="F190" s="26"/>
      <c r="G190" s="19"/>
    </row>
    <row r="191" spans="1:7" ht="12.75">
      <c r="A191" s="18" t="s">
        <v>78</v>
      </c>
      <c r="B191" s="17" t="s">
        <v>39</v>
      </c>
      <c r="C191" s="19">
        <v>800</v>
      </c>
      <c r="D191" s="26"/>
      <c r="E191" s="26">
        <v>400</v>
      </c>
      <c r="F191" s="26"/>
      <c r="G191" s="19"/>
    </row>
    <row r="192" spans="1:7" ht="12.75">
      <c r="A192" s="18"/>
      <c r="B192" s="17"/>
      <c r="C192" s="19"/>
      <c r="D192" s="26"/>
      <c r="E192" s="26"/>
      <c r="F192" s="26"/>
      <c r="G192" s="19"/>
    </row>
    <row r="193" spans="1:7" ht="12.75">
      <c r="A193" s="18"/>
      <c r="B193" s="17"/>
      <c r="C193" s="19"/>
      <c r="D193" s="26"/>
      <c r="E193" s="26"/>
      <c r="F193" s="26"/>
      <c r="G193" s="19"/>
    </row>
    <row r="194" spans="1:7" ht="12.75">
      <c r="A194" s="18"/>
      <c r="B194" s="17"/>
      <c r="C194" s="19"/>
      <c r="D194" s="26"/>
      <c r="E194" s="26"/>
      <c r="F194" s="26"/>
      <c r="G194" s="19"/>
    </row>
    <row r="195" spans="1:7" ht="12.75">
      <c r="A195" s="18"/>
      <c r="B195" s="17"/>
      <c r="C195" s="19"/>
      <c r="D195" s="26"/>
      <c r="E195" s="26"/>
      <c r="F195" s="26"/>
      <c r="G195" s="19"/>
    </row>
    <row r="196" spans="1:7" ht="12.75">
      <c r="A196" s="18"/>
      <c r="B196" s="17"/>
      <c r="C196" s="19"/>
      <c r="D196" s="26"/>
      <c r="E196" s="26"/>
      <c r="F196" s="26"/>
      <c r="G196" s="19"/>
    </row>
    <row r="197" spans="1:7" ht="12.75">
      <c r="A197" s="18"/>
      <c r="B197" s="17"/>
      <c r="C197" s="19"/>
      <c r="D197" s="26"/>
      <c r="E197" s="26"/>
      <c r="F197" s="26"/>
      <c r="G197" s="19"/>
    </row>
    <row r="198" spans="1:7" ht="12.75">
      <c r="A198" s="18"/>
      <c r="B198" s="17"/>
      <c r="C198" s="19"/>
      <c r="D198" s="26"/>
      <c r="E198" s="26"/>
      <c r="F198" s="26"/>
      <c r="G198" s="19"/>
    </row>
    <row r="199" spans="1:7" ht="12.75">
      <c r="A199" s="18"/>
      <c r="B199" s="17"/>
      <c r="C199" s="19"/>
      <c r="D199" s="26"/>
      <c r="E199" s="26"/>
      <c r="F199" s="26"/>
      <c r="G199" s="19"/>
    </row>
    <row r="200" ht="23.25">
      <c r="C200" s="10" t="s">
        <v>148</v>
      </c>
    </row>
    <row r="202" ht="12.75">
      <c r="C202" s="11" t="s">
        <v>377</v>
      </c>
    </row>
    <row r="203" ht="12.75">
      <c r="C203" s="11" t="s">
        <v>378</v>
      </c>
    </row>
    <row r="205" spans="1:7" ht="38.25">
      <c r="A205" s="22" t="s">
        <v>0</v>
      </c>
      <c r="B205" s="22" t="s">
        <v>1</v>
      </c>
      <c r="C205" s="23" t="s">
        <v>290</v>
      </c>
      <c r="D205" s="23" t="s">
        <v>353</v>
      </c>
      <c r="E205" s="23" t="s">
        <v>2</v>
      </c>
      <c r="F205" s="23" t="s">
        <v>354</v>
      </c>
      <c r="G205" s="22" t="s">
        <v>3</v>
      </c>
    </row>
    <row r="206" spans="1:7" ht="25.5">
      <c r="A206" s="29">
        <v>2590</v>
      </c>
      <c r="B206" s="44" t="s">
        <v>305</v>
      </c>
      <c r="C206" s="45">
        <v>0</v>
      </c>
      <c r="D206" s="45">
        <v>0</v>
      </c>
      <c r="E206" s="45">
        <v>87194.25</v>
      </c>
      <c r="F206" s="45">
        <v>9895.05</v>
      </c>
      <c r="G206" s="66">
        <f aca="true" t="shared" si="3" ref="G206:G227">F206/E206*100</f>
        <v>11.348282713596367</v>
      </c>
    </row>
    <row r="207" spans="1:7" ht="12.75">
      <c r="A207" s="29">
        <v>3020</v>
      </c>
      <c r="B207" s="43" t="s">
        <v>12</v>
      </c>
      <c r="C207" s="45">
        <v>9745.62</v>
      </c>
      <c r="D207" s="45">
        <v>18870</v>
      </c>
      <c r="E207" s="45">
        <v>18870</v>
      </c>
      <c r="F207" s="45">
        <v>9569.41</v>
      </c>
      <c r="G207" s="66">
        <f t="shared" si="3"/>
        <v>50.71229464758876</v>
      </c>
    </row>
    <row r="208" spans="1:7" ht="12.75">
      <c r="A208" s="29">
        <v>4010</v>
      </c>
      <c r="B208" s="43" t="s">
        <v>13</v>
      </c>
      <c r="C208" s="45">
        <v>136553.4</v>
      </c>
      <c r="D208" s="45">
        <v>257179</v>
      </c>
      <c r="E208" s="45">
        <v>257179</v>
      </c>
      <c r="F208" s="45">
        <v>145914.51</v>
      </c>
      <c r="G208" s="66">
        <f t="shared" si="3"/>
        <v>56.736557028373234</v>
      </c>
    </row>
    <row r="209" spans="1:7" ht="12.75">
      <c r="A209" s="29">
        <v>4040</v>
      </c>
      <c r="B209" s="43" t="s">
        <v>14</v>
      </c>
      <c r="C209" s="45">
        <v>21930.14</v>
      </c>
      <c r="D209" s="45">
        <v>22360</v>
      </c>
      <c r="E209" s="45">
        <v>22870</v>
      </c>
      <c r="F209" s="45">
        <v>22863.88</v>
      </c>
      <c r="G209" s="66">
        <f t="shared" si="3"/>
        <v>99.97324005247049</v>
      </c>
    </row>
    <row r="210" spans="1:7" ht="12.75">
      <c r="A210" s="29">
        <v>4110</v>
      </c>
      <c r="B210" s="43" t="s">
        <v>15</v>
      </c>
      <c r="C210" s="45">
        <v>30079.75</v>
      </c>
      <c r="D210" s="45">
        <v>50935</v>
      </c>
      <c r="E210" s="45">
        <v>50935</v>
      </c>
      <c r="F210" s="45">
        <v>29935.46</v>
      </c>
      <c r="G210" s="66">
        <f t="shared" si="3"/>
        <v>58.77188573672327</v>
      </c>
    </row>
    <row r="211" spans="1:7" ht="12.75">
      <c r="A211" s="29">
        <v>4120</v>
      </c>
      <c r="B211" s="43" t="s">
        <v>16</v>
      </c>
      <c r="C211" s="45">
        <v>3991.65</v>
      </c>
      <c r="D211" s="45">
        <v>7286</v>
      </c>
      <c r="E211" s="45">
        <v>7286</v>
      </c>
      <c r="F211" s="45">
        <v>4254.1</v>
      </c>
      <c r="G211" s="66">
        <f t="shared" si="3"/>
        <v>58.387318144386505</v>
      </c>
    </row>
    <row r="212" spans="1:7" ht="12.75">
      <c r="A212" s="29">
        <v>4170</v>
      </c>
      <c r="B212" s="43" t="s">
        <v>4</v>
      </c>
      <c r="C212" s="45">
        <v>302</v>
      </c>
      <c r="D212" s="45">
        <v>1000</v>
      </c>
      <c r="E212" s="45">
        <v>1000</v>
      </c>
      <c r="F212" s="45">
        <v>0</v>
      </c>
      <c r="G212" s="66">
        <f t="shared" si="3"/>
        <v>0</v>
      </c>
    </row>
    <row r="213" spans="1:7" ht="12.75">
      <c r="A213" s="29">
        <v>4210</v>
      </c>
      <c r="B213" s="43" t="s">
        <v>5</v>
      </c>
      <c r="C213" s="45">
        <v>5392.52</v>
      </c>
      <c r="D213" s="45">
        <v>18470</v>
      </c>
      <c r="E213" s="45">
        <v>18470</v>
      </c>
      <c r="F213" s="45">
        <v>1232.11</v>
      </c>
      <c r="G213" s="66">
        <f t="shared" si="3"/>
        <v>6.670871683811585</v>
      </c>
    </row>
    <row r="214" spans="1:7" ht="12.75">
      <c r="A214" s="29">
        <v>4240</v>
      </c>
      <c r="B214" s="43" t="s">
        <v>17</v>
      </c>
      <c r="C214" s="45">
        <v>0</v>
      </c>
      <c r="D214" s="45">
        <v>2000</v>
      </c>
      <c r="E214" s="45">
        <v>2000</v>
      </c>
      <c r="F214" s="45">
        <v>0</v>
      </c>
      <c r="G214" s="66">
        <f t="shared" si="3"/>
        <v>0</v>
      </c>
    </row>
    <row r="215" spans="1:7" ht="12.75">
      <c r="A215" s="29">
        <v>4260</v>
      </c>
      <c r="B215" s="43" t="s">
        <v>33</v>
      </c>
      <c r="C215" s="45">
        <v>1539.18</v>
      </c>
      <c r="D215" s="45">
        <v>5000</v>
      </c>
      <c r="E215" s="45">
        <v>5000</v>
      </c>
      <c r="F215" s="45">
        <v>3344.32</v>
      </c>
      <c r="G215" s="66">
        <f t="shared" si="3"/>
        <v>66.8864</v>
      </c>
    </row>
    <row r="216" spans="1:7" ht="12.75">
      <c r="A216" s="29">
        <v>4270</v>
      </c>
      <c r="B216" s="43" t="s">
        <v>34</v>
      </c>
      <c r="C216" s="45">
        <v>319.68</v>
      </c>
      <c r="D216" s="45">
        <v>1000</v>
      </c>
      <c r="E216" s="45">
        <v>1000</v>
      </c>
      <c r="F216" s="45">
        <v>209.1</v>
      </c>
      <c r="G216" s="66">
        <f t="shared" si="3"/>
        <v>20.91</v>
      </c>
    </row>
    <row r="217" spans="1:7" ht="12.75">
      <c r="A217" s="29">
        <v>4280</v>
      </c>
      <c r="B217" s="43" t="s">
        <v>35</v>
      </c>
      <c r="C217" s="45">
        <v>0</v>
      </c>
      <c r="D217" s="45">
        <v>400</v>
      </c>
      <c r="E217" s="45">
        <v>400</v>
      </c>
      <c r="F217" s="45">
        <v>0</v>
      </c>
      <c r="G217" s="66">
        <f t="shared" si="3"/>
        <v>0</v>
      </c>
    </row>
    <row r="218" spans="1:7" ht="12.75">
      <c r="A218" s="29">
        <v>4300</v>
      </c>
      <c r="B218" s="43" t="s">
        <v>6</v>
      </c>
      <c r="C218" s="45">
        <v>4463.15</v>
      </c>
      <c r="D218" s="45">
        <v>11040</v>
      </c>
      <c r="E218" s="45">
        <v>11040</v>
      </c>
      <c r="F218" s="45">
        <v>5523.18</v>
      </c>
      <c r="G218" s="66">
        <f t="shared" si="3"/>
        <v>50.028804347826096</v>
      </c>
    </row>
    <row r="219" spans="1:7" ht="12.75">
      <c r="A219" s="29">
        <v>4330</v>
      </c>
      <c r="B219" s="43" t="s">
        <v>151</v>
      </c>
      <c r="C219" s="45">
        <v>4481.37</v>
      </c>
      <c r="D219" s="45">
        <v>37092</v>
      </c>
      <c r="E219" s="45">
        <v>37092</v>
      </c>
      <c r="F219" s="45">
        <v>17201.8</v>
      </c>
      <c r="G219" s="66">
        <f t="shared" si="3"/>
        <v>46.37603795966785</v>
      </c>
    </row>
    <row r="220" spans="1:7" ht="12.75">
      <c r="A220" s="29">
        <v>4350</v>
      </c>
      <c r="B220" s="43" t="s">
        <v>149</v>
      </c>
      <c r="C220" s="45">
        <v>195</v>
      </c>
      <c r="D220" s="45">
        <v>468</v>
      </c>
      <c r="E220" s="45">
        <v>468</v>
      </c>
      <c r="F220" s="45">
        <v>273</v>
      </c>
      <c r="G220" s="66">
        <f t="shared" si="3"/>
        <v>58.333333333333336</v>
      </c>
    </row>
    <row r="221" spans="1:7" ht="25.5">
      <c r="A221" s="29">
        <v>4370</v>
      </c>
      <c r="B221" s="44" t="s">
        <v>150</v>
      </c>
      <c r="C221" s="65">
        <v>597.05</v>
      </c>
      <c r="D221" s="65">
        <v>900</v>
      </c>
      <c r="E221" s="65">
        <v>900</v>
      </c>
      <c r="F221" s="65">
        <v>318.92</v>
      </c>
      <c r="G221" s="4">
        <f t="shared" si="3"/>
        <v>35.43555555555556</v>
      </c>
    </row>
    <row r="222" spans="1:7" ht="12.75">
      <c r="A222" s="29">
        <v>4410</v>
      </c>
      <c r="B222" s="43" t="s">
        <v>7</v>
      </c>
      <c r="C222" s="45">
        <v>0</v>
      </c>
      <c r="D222" s="45">
        <v>200</v>
      </c>
      <c r="E222" s="45">
        <v>200</v>
      </c>
      <c r="F222" s="45">
        <v>0</v>
      </c>
      <c r="G222" s="66">
        <f t="shared" si="3"/>
        <v>0</v>
      </c>
    </row>
    <row r="223" spans="1:7" ht="12.75">
      <c r="A223" s="29">
        <v>4430</v>
      </c>
      <c r="B223" s="43" t="s">
        <v>9</v>
      </c>
      <c r="C223" s="45">
        <v>78</v>
      </c>
      <c r="D223" s="45">
        <v>450</v>
      </c>
      <c r="E223" s="45">
        <v>450</v>
      </c>
      <c r="F223" s="45">
        <v>220</v>
      </c>
      <c r="G223" s="66">
        <f t="shared" si="3"/>
        <v>48.888888888888886</v>
      </c>
    </row>
    <row r="224" spans="1:7" ht="12.75">
      <c r="A224" s="29">
        <v>4440</v>
      </c>
      <c r="B224" s="43" t="s">
        <v>18</v>
      </c>
      <c r="C224" s="45">
        <v>17100</v>
      </c>
      <c r="D224" s="45">
        <v>18029</v>
      </c>
      <c r="E224" s="45">
        <v>18029</v>
      </c>
      <c r="F224" s="45">
        <v>13550</v>
      </c>
      <c r="G224" s="66">
        <f t="shared" si="3"/>
        <v>75.1566919962283</v>
      </c>
    </row>
    <row r="225" spans="1:7" ht="12.75">
      <c r="A225" s="29">
        <v>4520</v>
      </c>
      <c r="B225" s="43" t="s">
        <v>38</v>
      </c>
      <c r="C225" s="45">
        <v>0</v>
      </c>
      <c r="D225" s="45">
        <v>1404</v>
      </c>
      <c r="E225" s="45">
        <v>1404</v>
      </c>
      <c r="F225" s="45">
        <v>702</v>
      </c>
      <c r="G225" s="66">
        <f t="shared" si="3"/>
        <v>50</v>
      </c>
    </row>
    <row r="226" spans="1:7" ht="12.75">
      <c r="A226" s="29">
        <v>4700</v>
      </c>
      <c r="B226" s="43" t="s">
        <v>39</v>
      </c>
      <c r="C226" s="45">
        <v>0</v>
      </c>
      <c r="D226" s="45">
        <v>200</v>
      </c>
      <c r="E226" s="45">
        <v>200</v>
      </c>
      <c r="F226" s="45">
        <v>0</v>
      </c>
      <c r="G226" s="66">
        <f t="shared" si="3"/>
        <v>0</v>
      </c>
    </row>
    <row r="227" spans="2:7" ht="12.75">
      <c r="B227" s="8" t="s">
        <v>10</v>
      </c>
      <c r="C227" s="9">
        <f>SUM(C206:C226)</f>
        <v>236768.50999999992</v>
      </c>
      <c r="D227" s="9">
        <f>SUM(D206:D226)</f>
        <v>454283</v>
      </c>
      <c r="E227" s="9">
        <f>SUM(E206:E226)</f>
        <v>541987.25</v>
      </c>
      <c r="F227" s="9">
        <f>SUM(F206:F226)</f>
        <v>265006.83999999997</v>
      </c>
      <c r="G227" s="67">
        <f t="shared" si="3"/>
        <v>48.89540113720387</v>
      </c>
    </row>
    <row r="228" spans="2:7" ht="12.75">
      <c r="B228" s="17"/>
      <c r="C228" s="21"/>
      <c r="D228" s="21"/>
      <c r="E228" s="21"/>
      <c r="F228" s="21"/>
      <c r="G228" s="80"/>
    </row>
    <row r="229" spans="2:7" ht="12.75">
      <c r="B229" s="17"/>
      <c r="C229" s="21"/>
      <c r="D229" s="21"/>
      <c r="E229" s="21"/>
      <c r="F229" s="21"/>
      <c r="G229" s="80"/>
    </row>
    <row r="231" spans="1:7" ht="25.5">
      <c r="A231" s="18"/>
      <c r="B231" s="17"/>
      <c r="C231" s="24" t="s">
        <v>355</v>
      </c>
      <c r="E231" s="25" t="s">
        <v>354</v>
      </c>
      <c r="F231" s="20"/>
      <c r="G231" s="19"/>
    </row>
    <row r="232" spans="1:7" ht="12.75">
      <c r="A232" s="12"/>
      <c r="B232" s="13"/>
      <c r="C232" s="14"/>
      <c r="D232" s="15"/>
      <c r="E232" s="15"/>
      <c r="F232" s="15"/>
      <c r="G232" s="15"/>
    </row>
    <row r="233" spans="1:7" ht="12.75">
      <c r="A233" s="18" t="s">
        <v>19</v>
      </c>
      <c r="B233" s="17" t="s">
        <v>12</v>
      </c>
      <c r="C233" s="19">
        <f>SUM(C234:C238)</f>
        <v>18870</v>
      </c>
      <c r="D233" s="26"/>
      <c r="E233" s="26">
        <f>SUM(E234:E238)</f>
        <v>9569.41</v>
      </c>
      <c r="F233" s="26"/>
      <c r="G233" s="19"/>
    </row>
    <row r="234" spans="2:6" ht="12.75">
      <c r="B234" t="s">
        <v>25</v>
      </c>
      <c r="C234" s="71">
        <v>15376</v>
      </c>
      <c r="D234" s="71"/>
      <c r="E234" s="71">
        <v>8687.76</v>
      </c>
      <c r="F234" s="71"/>
    </row>
    <row r="235" spans="2:6" ht="12.75">
      <c r="B235" t="s">
        <v>29</v>
      </c>
      <c r="C235" s="71">
        <v>1384</v>
      </c>
      <c r="D235" s="71"/>
      <c r="E235" s="71">
        <v>750</v>
      </c>
      <c r="F235" s="71"/>
    </row>
    <row r="236" spans="2:6" ht="12.75">
      <c r="B236" t="s">
        <v>41</v>
      </c>
      <c r="C236" s="71">
        <v>300</v>
      </c>
      <c r="D236" s="71"/>
      <c r="E236" s="71">
        <v>131.65</v>
      </c>
      <c r="F236" s="71"/>
    </row>
    <row r="237" spans="2:6" ht="12.75">
      <c r="B237" t="s">
        <v>85</v>
      </c>
      <c r="C237" s="71">
        <v>1140</v>
      </c>
      <c r="D237" s="71"/>
      <c r="E237" s="71">
        <v>0</v>
      </c>
      <c r="F237" s="71"/>
    </row>
    <row r="238" spans="2:6" ht="12.75">
      <c r="B238" t="s">
        <v>42</v>
      </c>
      <c r="C238" s="71">
        <v>670</v>
      </c>
      <c r="D238" s="71"/>
      <c r="E238" s="71">
        <v>0</v>
      </c>
      <c r="F238" s="71"/>
    </row>
    <row r="239" spans="1:7" ht="12.75">
      <c r="A239" s="18" t="s">
        <v>20</v>
      </c>
      <c r="B239" s="17" t="s">
        <v>13</v>
      </c>
      <c r="C239" s="19">
        <f>SUM(C240:C248)</f>
        <v>257179</v>
      </c>
      <c r="D239" s="26"/>
      <c r="E239" s="26">
        <f>SUM(E240:E248)</f>
        <v>145914.51</v>
      </c>
      <c r="F239" s="26"/>
      <c r="G239" s="19"/>
    </row>
    <row r="240" spans="2:6" ht="12.75">
      <c r="B240" t="s">
        <v>43</v>
      </c>
      <c r="C240" s="71">
        <v>195000</v>
      </c>
      <c r="D240" s="71"/>
      <c r="E240" s="71">
        <v>106641.5</v>
      </c>
      <c r="F240" s="71"/>
    </row>
    <row r="241" spans="2:6" ht="12.75">
      <c r="B241" t="s">
        <v>30</v>
      </c>
      <c r="C241" s="71">
        <v>14270</v>
      </c>
      <c r="D241" s="71"/>
      <c r="E241" s="71">
        <v>10877.4</v>
      </c>
      <c r="F241" s="71"/>
    </row>
    <row r="242" spans="2:6" ht="12.75">
      <c r="B242" t="s">
        <v>44</v>
      </c>
      <c r="C242" s="71">
        <v>2190</v>
      </c>
      <c r="D242" s="71"/>
      <c r="E242" s="71">
        <v>0</v>
      </c>
      <c r="F242" s="71"/>
    </row>
    <row r="243" spans="2:6" ht="12.75">
      <c r="B243" t="s">
        <v>152</v>
      </c>
      <c r="C243" s="71">
        <v>20400</v>
      </c>
      <c r="D243" s="71"/>
      <c r="E243" s="71">
        <v>11635.2</v>
      </c>
      <c r="F243" s="71"/>
    </row>
    <row r="244" spans="2:6" ht="12.75">
      <c r="B244" t="s">
        <v>153</v>
      </c>
      <c r="C244" s="71">
        <v>12600</v>
      </c>
      <c r="D244" s="71"/>
      <c r="E244" s="71">
        <v>6553.87</v>
      </c>
      <c r="F244" s="71"/>
    </row>
    <row r="245" spans="2:6" ht="12.75">
      <c r="B245" t="s">
        <v>28</v>
      </c>
      <c r="C245" s="71">
        <v>8350</v>
      </c>
      <c r="D245" s="71"/>
      <c r="E245" s="71">
        <v>6236.75</v>
      </c>
      <c r="F245" s="71"/>
    </row>
    <row r="246" spans="2:6" ht="12.75">
      <c r="B246" t="s">
        <v>304</v>
      </c>
      <c r="C246" s="71">
        <v>1700</v>
      </c>
      <c r="D246" s="71"/>
      <c r="E246" s="71">
        <v>1939.2</v>
      </c>
      <c r="F246" s="71"/>
    </row>
    <row r="247" spans="2:6" ht="12.75">
      <c r="B247" t="s">
        <v>404</v>
      </c>
      <c r="C247" s="71">
        <v>1440</v>
      </c>
      <c r="D247" s="71"/>
      <c r="E247" s="71">
        <v>2030.59</v>
      </c>
      <c r="F247" s="71"/>
    </row>
    <row r="248" spans="2:6" ht="12.75">
      <c r="B248" t="s">
        <v>405</v>
      </c>
      <c r="C248" s="71">
        <v>1229</v>
      </c>
      <c r="D248" s="71"/>
      <c r="E248" s="71">
        <v>0</v>
      </c>
      <c r="F248" s="71"/>
    </row>
    <row r="249" spans="1:7" ht="25.5">
      <c r="A249" s="18" t="s">
        <v>21</v>
      </c>
      <c r="B249" s="33" t="s">
        <v>14</v>
      </c>
      <c r="C249" s="19">
        <v>22870</v>
      </c>
      <c r="D249" s="26"/>
      <c r="E249" s="26">
        <v>22863.88</v>
      </c>
      <c r="F249" s="26"/>
      <c r="G249" s="19"/>
    </row>
    <row r="250" spans="1:7" ht="25.5">
      <c r="A250" s="18" t="s">
        <v>22</v>
      </c>
      <c r="B250" s="33" t="s">
        <v>15</v>
      </c>
      <c r="C250" s="19">
        <v>50935</v>
      </c>
      <c r="D250" s="26"/>
      <c r="E250" s="26">
        <v>29935.46</v>
      </c>
      <c r="F250" s="26"/>
      <c r="G250" s="19"/>
    </row>
    <row r="251" spans="1:7" ht="12.75">
      <c r="A251" s="18" t="s">
        <v>23</v>
      </c>
      <c r="B251" s="17" t="s">
        <v>16</v>
      </c>
      <c r="C251" s="19">
        <v>7286</v>
      </c>
      <c r="D251" s="26"/>
      <c r="E251" s="26">
        <v>4245.1</v>
      </c>
      <c r="F251" s="26"/>
      <c r="G251" s="19"/>
    </row>
    <row r="252" spans="1:7" ht="12.75">
      <c r="A252" s="18" t="s">
        <v>47</v>
      </c>
      <c r="B252" s="17" t="s">
        <v>4</v>
      </c>
      <c r="C252" s="19">
        <v>1000</v>
      </c>
      <c r="D252" s="26"/>
      <c r="E252" s="26">
        <v>0</v>
      </c>
      <c r="F252" s="26"/>
      <c r="G252" s="19"/>
    </row>
    <row r="253" spans="1:7" ht="12.75">
      <c r="A253" s="18" t="s">
        <v>48</v>
      </c>
      <c r="B253" s="17" t="s">
        <v>5</v>
      </c>
      <c r="C253" s="19">
        <f>SUM(C254:C260)</f>
        <v>18470</v>
      </c>
      <c r="D253" s="26"/>
      <c r="E253" s="26">
        <f>SUM(E254:E260)</f>
        <v>1232.1100000000001</v>
      </c>
      <c r="F253" s="26"/>
      <c r="G253" s="19"/>
    </row>
    <row r="254" spans="2:6" ht="12.75">
      <c r="B254" s="31" t="s">
        <v>49</v>
      </c>
      <c r="C254" s="71">
        <v>10220</v>
      </c>
      <c r="D254" s="71"/>
      <c r="E254" s="71">
        <v>0</v>
      </c>
      <c r="F254" s="71"/>
    </row>
    <row r="255" spans="2:6" ht="12.75">
      <c r="B255" s="31" t="s">
        <v>52</v>
      </c>
      <c r="C255" s="71">
        <v>900</v>
      </c>
      <c r="D255" s="71"/>
      <c r="E255" s="71">
        <v>833.66</v>
      </c>
      <c r="F255" s="71"/>
    </row>
    <row r="256" spans="2:6" ht="12.75">
      <c r="B256" s="31" t="s">
        <v>51</v>
      </c>
      <c r="C256" s="71">
        <v>500</v>
      </c>
      <c r="D256" s="71"/>
      <c r="E256" s="71">
        <v>70.34</v>
      </c>
      <c r="F256" s="71"/>
    </row>
    <row r="257" spans="2:6" ht="12.75">
      <c r="B257" s="31" t="s">
        <v>154</v>
      </c>
      <c r="C257" s="71">
        <v>150</v>
      </c>
      <c r="D257" s="71"/>
      <c r="E257" s="71">
        <v>0</v>
      </c>
      <c r="F257" s="71"/>
    </row>
    <row r="258" spans="2:6" ht="12.75">
      <c r="B258" s="31" t="s">
        <v>88</v>
      </c>
      <c r="C258" s="71">
        <v>200</v>
      </c>
      <c r="D258" s="71"/>
      <c r="E258" s="71">
        <v>0</v>
      </c>
      <c r="F258" s="71"/>
    </row>
    <row r="259" spans="2:6" ht="12.75">
      <c r="B259" s="31" t="s">
        <v>406</v>
      </c>
      <c r="C259" s="71">
        <v>6000</v>
      </c>
      <c r="D259" s="71"/>
      <c r="E259" s="71">
        <v>257.11</v>
      </c>
      <c r="F259" s="71"/>
    </row>
    <row r="260" spans="2:6" ht="12.75">
      <c r="B260" s="31" t="s">
        <v>407</v>
      </c>
      <c r="C260" s="71">
        <v>500</v>
      </c>
      <c r="D260" s="71"/>
      <c r="E260" s="71">
        <v>71</v>
      </c>
      <c r="F260" s="71"/>
    </row>
    <row r="261" spans="1:7" ht="12.75">
      <c r="A261" s="18" t="s">
        <v>32</v>
      </c>
      <c r="B261" s="17" t="s">
        <v>17</v>
      </c>
      <c r="C261" s="19">
        <v>2000</v>
      </c>
      <c r="D261" s="26"/>
      <c r="E261" s="26">
        <v>0</v>
      </c>
      <c r="F261" s="26"/>
      <c r="G261" s="19"/>
    </row>
    <row r="262" spans="1:7" ht="12.75">
      <c r="A262" s="18" t="s">
        <v>57</v>
      </c>
      <c r="B262" s="17" t="s">
        <v>33</v>
      </c>
      <c r="C262" s="19">
        <f>SUM(C263:C264)</f>
        <v>5000</v>
      </c>
      <c r="D262" s="26"/>
      <c r="E262" s="26">
        <f>SUM(E263:E264)</f>
        <v>3344.32</v>
      </c>
      <c r="F262" s="26"/>
      <c r="G262" s="19"/>
    </row>
    <row r="263" spans="2:6" ht="12.75">
      <c r="B263" s="31" t="s">
        <v>58</v>
      </c>
      <c r="C263" s="71">
        <v>4500</v>
      </c>
      <c r="D263" s="71"/>
      <c r="E263" s="71">
        <v>2911.59</v>
      </c>
      <c r="F263" s="71"/>
    </row>
    <row r="264" spans="2:6" ht="12.75">
      <c r="B264" s="31" t="s">
        <v>59</v>
      </c>
      <c r="C264" s="71">
        <v>500</v>
      </c>
      <c r="D264" s="71"/>
      <c r="E264" s="71">
        <v>432.73</v>
      </c>
      <c r="F264" s="71"/>
    </row>
    <row r="265" spans="1:7" ht="12.75">
      <c r="A265" s="18" t="s">
        <v>60</v>
      </c>
      <c r="B265" s="17" t="s">
        <v>34</v>
      </c>
      <c r="C265" s="19">
        <f>SUM(C266:C267)</f>
        <v>1000</v>
      </c>
      <c r="D265" s="26"/>
      <c r="E265" s="26">
        <f>SUM(E266:E267)</f>
        <v>209.1</v>
      </c>
      <c r="F265" s="26"/>
      <c r="G265" s="19"/>
    </row>
    <row r="266" spans="2:6" ht="12.75">
      <c r="B266" s="31" t="s">
        <v>156</v>
      </c>
      <c r="C266" s="71">
        <v>250</v>
      </c>
      <c r="D266" s="71"/>
      <c r="E266" s="71">
        <v>209.1</v>
      </c>
      <c r="F266" s="71"/>
    </row>
    <row r="267" spans="2:6" ht="12.75">
      <c r="B267" s="31" t="s">
        <v>157</v>
      </c>
      <c r="C267" s="71">
        <v>750</v>
      </c>
      <c r="D267" s="71"/>
      <c r="E267" s="71">
        <v>0</v>
      </c>
      <c r="F267" s="71"/>
    </row>
    <row r="268" spans="1:7" ht="12.75">
      <c r="A268" s="18" t="s">
        <v>61</v>
      </c>
      <c r="B268" s="17" t="s">
        <v>35</v>
      </c>
      <c r="C268" s="19">
        <v>400</v>
      </c>
      <c r="D268" s="26"/>
      <c r="E268" s="26">
        <v>0</v>
      </c>
      <c r="F268" s="26"/>
      <c r="G268" s="19"/>
    </row>
    <row r="269" spans="1:7" ht="12.75">
      <c r="A269" s="18" t="s">
        <v>62</v>
      </c>
      <c r="B269" s="17" t="s">
        <v>6</v>
      </c>
      <c r="C269" s="19">
        <f>SUM(C270:C278)</f>
        <v>11040</v>
      </c>
      <c r="D269" s="26"/>
      <c r="E269" s="26">
        <f>SUM(E270:E278)</f>
        <v>5523.179999999999</v>
      </c>
      <c r="F269" s="26"/>
      <c r="G269" s="19"/>
    </row>
    <row r="270" spans="2:6" ht="12.75">
      <c r="B270" s="31" t="s">
        <v>267</v>
      </c>
      <c r="C270" s="71">
        <v>450</v>
      </c>
      <c r="D270" s="71"/>
      <c r="E270" s="71">
        <v>450</v>
      </c>
      <c r="F270" s="71"/>
    </row>
    <row r="271" spans="2:6" ht="12.75">
      <c r="B271" s="31" t="s">
        <v>67</v>
      </c>
      <c r="C271" s="71">
        <v>350</v>
      </c>
      <c r="D271" s="71"/>
      <c r="E271" s="71">
        <v>0</v>
      </c>
      <c r="F271" s="71"/>
    </row>
    <row r="272" spans="2:6" ht="12.75">
      <c r="B272" s="31" t="s">
        <v>408</v>
      </c>
      <c r="C272" s="71">
        <v>8208</v>
      </c>
      <c r="D272" s="71"/>
      <c r="E272" s="71">
        <v>3496</v>
      </c>
      <c r="F272" s="71"/>
    </row>
    <row r="273" spans="2:6" ht="12.75">
      <c r="B273" s="31" t="s">
        <v>269</v>
      </c>
      <c r="C273" s="71">
        <v>432</v>
      </c>
      <c r="D273" s="71"/>
      <c r="E273" s="71">
        <v>216</v>
      </c>
      <c r="F273" s="71"/>
    </row>
    <row r="274" spans="2:6" ht="12.75">
      <c r="B274" s="31" t="s">
        <v>158</v>
      </c>
      <c r="C274" s="71">
        <v>100</v>
      </c>
      <c r="D274" s="71"/>
      <c r="E274" s="71">
        <v>63.7</v>
      </c>
      <c r="F274" s="71"/>
    </row>
    <row r="275" spans="2:6" ht="12.75">
      <c r="B275" s="31" t="s">
        <v>159</v>
      </c>
      <c r="C275" s="71">
        <v>400</v>
      </c>
      <c r="D275" s="71"/>
      <c r="E275" s="71">
        <v>192.86</v>
      </c>
      <c r="F275" s="71"/>
    </row>
    <row r="276" spans="2:6" ht="12.75">
      <c r="B276" s="31" t="s">
        <v>68</v>
      </c>
      <c r="C276" s="71">
        <v>700</v>
      </c>
      <c r="D276" s="71"/>
      <c r="E276" s="71">
        <v>630.74</v>
      </c>
      <c r="F276" s="71"/>
    </row>
    <row r="277" spans="2:6" ht="12.75">
      <c r="B277" s="31" t="s">
        <v>64</v>
      </c>
      <c r="C277" s="71">
        <v>300</v>
      </c>
      <c r="D277" s="71"/>
      <c r="E277" s="71">
        <v>473.88</v>
      </c>
      <c r="F277" s="71"/>
    </row>
    <row r="278" spans="2:6" ht="12.75">
      <c r="B278" s="31" t="s">
        <v>65</v>
      </c>
      <c r="C278" s="71">
        <v>100</v>
      </c>
      <c r="D278" s="71"/>
      <c r="E278" s="71">
        <v>0</v>
      </c>
      <c r="F278" s="71"/>
    </row>
    <row r="279" spans="1:6" ht="12.75">
      <c r="A279" s="18" t="s">
        <v>317</v>
      </c>
      <c r="B279" s="30" t="s">
        <v>151</v>
      </c>
      <c r="C279" s="100">
        <v>37092</v>
      </c>
      <c r="D279" s="99"/>
      <c r="E279" s="72">
        <v>17201.8</v>
      </c>
      <c r="F279" s="71"/>
    </row>
    <row r="280" spans="1:7" ht="12.75">
      <c r="A280" s="18" t="s">
        <v>71</v>
      </c>
      <c r="B280" s="17" t="s">
        <v>36</v>
      </c>
      <c r="C280" s="19">
        <v>468</v>
      </c>
      <c r="D280" s="26"/>
      <c r="E280" s="26">
        <v>273</v>
      </c>
      <c r="F280" s="26"/>
      <c r="G280" s="19"/>
    </row>
    <row r="281" spans="1:7" ht="25.5">
      <c r="A281" s="34" t="s">
        <v>72</v>
      </c>
      <c r="B281" s="33" t="s">
        <v>160</v>
      </c>
      <c r="C281" s="19">
        <v>900</v>
      </c>
      <c r="D281" s="26"/>
      <c r="E281" s="26">
        <v>318.92</v>
      </c>
      <c r="F281" s="26"/>
      <c r="G281" s="19"/>
    </row>
    <row r="282" spans="1:7" ht="12.75">
      <c r="A282" s="18" t="s">
        <v>74</v>
      </c>
      <c r="B282" s="17" t="s">
        <v>75</v>
      </c>
      <c r="C282" s="19">
        <v>200</v>
      </c>
      <c r="D282" s="26"/>
      <c r="E282" s="26">
        <v>318.92</v>
      </c>
      <c r="F282" s="26"/>
      <c r="G282" s="19"/>
    </row>
    <row r="283" spans="1:7" ht="12.75">
      <c r="A283" s="18" t="s">
        <v>76</v>
      </c>
      <c r="B283" s="17" t="s">
        <v>9</v>
      </c>
      <c r="C283" s="19">
        <v>450</v>
      </c>
      <c r="D283" s="26"/>
      <c r="E283" s="26">
        <v>220</v>
      </c>
      <c r="F283" s="26"/>
      <c r="G283" s="19"/>
    </row>
    <row r="284" spans="1:7" ht="12.75">
      <c r="A284" s="18" t="s">
        <v>24</v>
      </c>
      <c r="B284" s="17" t="s">
        <v>18</v>
      </c>
      <c r="C284" s="19">
        <v>18029</v>
      </c>
      <c r="D284" s="26"/>
      <c r="E284" s="26">
        <v>13550</v>
      </c>
      <c r="F284" s="26"/>
      <c r="G284" s="19"/>
    </row>
    <row r="285" spans="1:7" ht="12.75">
      <c r="A285" s="18" t="s">
        <v>77</v>
      </c>
      <c r="B285" s="17" t="s">
        <v>38</v>
      </c>
      <c r="C285" s="19">
        <v>1404</v>
      </c>
      <c r="D285" s="26"/>
      <c r="E285" s="26">
        <v>702</v>
      </c>
      <c r="F285" s="26"/>
      <c r="G285" s="19"/>
    </row>
    <row r="286" spans="1:7" ht="12.75">
      <c r="A286" s="18" t="s">
        <v>78</v>
      </c>
      <c r="B286" s="17" t="s">
        <v>39</v>
      </c>
      <c r="C286" s="19">
        <v>200</v>
      </c>
      <c r="D286" s="26"/>
      <c r="E286" s="26">
        <v>0</v>
      </c>
      <c r="F286" s="26"/>
      <c r="G286" s="19"/>
    </row>
    <row r="287" spans="2:6" ht="12.75">
      <c r="B287" s="30"/>
      <c r="C287" s="72"/>
      <c r="D287" s="72"/>
      <c r="E287" s="72"/>
      <c r="F287" s="71"/>
    </row>
    <row r="288" spans="1:7" ht="12.75">
      <c r="A288" s="18">
        <v>80146</v>
      </c>
      <c r="B288" s="17" t="s">
        <v>456</v>
      </c>
      <c r="C288" s="19">
        <f>SUM(C289:C291)</f>
        <v>1978</v>
      </c>
      <c r="D288" s="26"/>
      <c r="E288" s="26">
        <f>SUM(E289:E291)</f>
        <v>827</v>
      </c>
      <c r="F288" s="26"/>
      <c r="G288" s="19"/>
    </row>
    <row r="289" spans="1:7" ht="12.75">
      <c r="A289" s="18" t="s">
        <v>48</v>
      </c>
      <c r="B289" s="13" t="s">
        <v>460</v>
      </c>
      <c r="C289" s="14">
        <v>800</v>
      </c>
      <c r="D289" s="26"/>
      <c r="E289" s="74">
        <v>111</v>
      </c>
      <c r="F289" s="26"/>
      <c r="G289" s="19"/>
    </row>
    <row r="290" spans="1:7" ht="12.75">
      <c r="A290" s="18" t="s">
        <v>62</v>
      </c>
      <c r="B290" s="13" t="s">
        <v>458</v>
      </c>
      <c r="C290" s="14">
        <v>1000</v>
      </c>
      <c r="D290" s="26"/>
      <c r="E290" s="74">
        <v>716</v>
      </c>
      <c r="F290" s="26"/>
      <c r="G290" s="19"/>
    </row>
    <row r="291" spans="1:7" ht="12.75">
      <c r="A291" s="18" t="s">
        <v>74</v>
      </c>
      <c r="B291" s="13" t="s">
        <v>7</v>
      </c>
      <c r="C291" s="14">
        <v>178</v>
      </c>
      <c r="D291" s="26"/>
      <c r="E291" s="74">
        <v>0</v>
      </c>
      <c r="F291" s="26"/>
      <c r="G291" s="19"/>
    </row>
    <row r="292" spans="1:7" ht="12.75">
      <c r="A292" s="18"/>
      <c r="B292" s="17"/>
      <c r="C292" s="19"/>
      <c r="D292" s="26"/>
      <c r="E292" s="26"/>
      <c r="F292" s="26"/>
      <c r="G292" s="19"/>
    </row>
    <row r="293" spans="1:7" ht="12.75">
      <c r="A293" s="18">
        <v>80195</v>
      </c>
      <c r="B293" s="17" t="s">
        <v>459</v>
      </c>
      <c r="C293" s="19">
        <v>3345.81</v>
      </c>
      <c r="D293" s="26"/>
      <c r="E293" s="26">
        <v>2600</v>
      </c>
      <c r="F293" s="26"/>
      <c r="G293" s="19"/>
    </row>
    <row r="294" spans="2:6" ht="12.75">
      <c r="B294" s="30"/>
      <c r="C294" s="72"/>
      <c r="D294" s="72"/>
      <c r="E294" s="72"/>
      <c r="F294" s="71"/>
    </row>
    <row r="295" spans="2:6" ht="12.75">
      <c r="B295" s="30"/>
      <c r="C295" s="72"/>
      <c r="D295" s="72"/>
      <c r="E295" s="72"/>
      <c r="F295" s="71"/>
    </row>
    <row r="296" spans="2:6" ht="12.75">
      <c r="B296" s="30"/>
      <c r="C296" s="72"/>
      <c r="D296" s="72"/>
      <c r="E296" s="72"/>
      <c r="F296" s="71"/>
    </row>
    <row r="297" spans="2:6" ht="12.75">
      <c r="B297" s="30"/>
      <c r="C297" s="72"/>
      <c r="D297" s="72"/>
      <c r="E297" s="72"/>
      <c r="F297" s="71"/>
    </row>
    <row r="298" spans="2:6" ht="12.75">
      <c r="B298" s="30"/>
      <c r="C298" s="72"/>
      <c r="D298" s="72"/>
      <c r="E298" s="72"/>
      <c r="F298" s="71"/>
    </row>
    <row r="301" ht="23.25">
      <c r="C301" s="10" t="s">
        <v>161</v>
      </c>
    </row>
    <row r="302" ht="23.25">
      <c r="C302" s="10" t="s">
        <v>162</v>
      </c>
    </row>
    <row r="304" ht="12.75">
      <c r="C304" s="11" t="s">
        <v>163</v>
      </c>
    </row>
    <row r="305" ht="12.75">
      <c r="C305" s="11" t="s">
        <v>379</v>
      </c>
    </row>
    <row r="306" ht="12.75">
      <c r="C306" s="11" t="s">
        <v>380</v>
      </c>
    </row>
    <row r="308" spans="1:7" ht="38.25">
      <c r="A308" s="22" t="s">
        <v>0</v>
      </c>
      <c r="B308" s="22" t="s">
        <v>1</v>
      </c>
      <c r="C308" s="23" t="s">
        <v>290</v>
      </c>
      <c r="D308" s="23" t="s">
        <v>353</v>
      </c>
      <c r="E308" s="23" t="s">
        <v>2</v>
      </c>
      <c r="F308" s="23" t="s">
        <v>354</v>
      </c>
      <c r="G308" s="22" t="s">
        <v>3</v>
      </c>
    </row>
    <row r="309" spans="1:7" ht="25.5">
      <c r="A309" s="29">
        <v>2590</v>
      </c>
      <c r="B309" s="44" t="s">
        <v>305</v>
      </c>
      <c r="C309" s="45">
        <v>90357.06</v>
      </c>
      <c r="D309" s="45">
        <v>277041.28</v>
      </c>
      <c r="E309" s="45">
        <v>289353.68</v>
      </c>
      <c r="F309" s="45">
        <v>123541.29</v>
      </c>
      <c r="G309" s="3">
        <f>F309/E309*100</f>
        <v>42.695600069783104</v>
      </c>
    </row>
    <row r="310" spans="1:7" ht="12.75">
      <c r="A310" s="6">
        <v>3020</v>
      </c>
      <c r="B310" s="7" t="s">
        <v>12</v>
      </c>
      <c r="C310" s="3">
        <v>0</v>
      </c>
      <c r="D310" s="3">
        <v>0</v>
      </c>
      <c r="E310" s="3">
        <v>0</v>
      </c>
      <c r="F310" s="3">
        <v>0</v>
      </c>
      <c r="G310" s="3" t="e">
        <f>F310/E310*100</f>
        <v>#DIV/0!</v>
      </c>
    </row>
    <row r="311" spans="1:7" ht="12.75">
      <c r="A311" s="6">
        <v>4010</v>
      </c>
      <c r="B311" s="7" t="s">
        <v>13</v>
      </c>
      <c r="C311" s="3">
        <v>31764</v>
      </c>
      <c r="D311" s="3">
        <v>0</v>
      </c>
      <c r="E311" s="3">
        <v>0</v>
      </c>
      <c r="F311" s="3">
        <v>0</v>
      </c>
      <c r="G311" s="3" t="e">
        <f aca="true" t="shared" si="4" ref="G311:G316">F311/E311*100</f>
        <v>#DIV/0!</v>
      </c>
    </row>
    <row r="312" spans="1:7" ht="12.75">
      <c r="A312" s="6">
        <v>4040</v>
      </c>
      <c r="B312" s="7" t="s">
        <v>14</v>
      </c>
      <c r="C312" s="3">
        <v>7112.08</v>
      </c>
      <c r="D312" s="3">
        <v>0</v>
      </c>
      <c r="E312" s="3">
        <v>0</v>
      </c>
      <c r="F312" s="3">
        <v>0</v>
      </c>
      <c r="G312" s="3" t="e">
        <f t="shared" si="4"/>
        <v>#DIV/0!</v>
      </c>
    </row>
    <row r="313" spans="1:7" ht="12.75">
      <c r="A313" s="6">
        <v>4110</v>
      </c>
      <c r="B313" s="7" t="s">
        <v>15</v>
      </c>
      <c r="C313" s="3">
        <v>1236.08</v>
      </c>
      <c r="D313" s="3">
        <v>0</v>
      </c>
      <c r="E313" s="3">
        <v>0</v>
      </c>
      <c r="F313" s="3">
        <v>0</v>
      </c>
      <c r="G313" s="3" t="e">
        <f t="shared" si="4"/>
        <v>#DIV/0!</v>
      </c>
    </row>
    <row r="314" spans="1:7" ht="12.75">
      <c r="A314" s="6">
        <v>4120</v>
      </c>
      <c r="B314" s="7" t="s">
        <v>16</v>
      </c>
      <c r="C314" s="3">
        <v>174.24</v>
      </c>
      <c r="D314" s="3">
        <v>0</v>
      </c>
      <c r="E314" s="3">
        <v>0</v>
      </c>
      <c r="F314" s="3">
        <v>0</v>
      </c>
      <c r="G314" s="3" t="e">
        <f t="shared" si="4"/>
        <v>#DIV/0!</v>
      </c>
    </row>
    <row r="315" spans="1:7" ht="12.75">
      <c r="A315" s="6">
        <v>4440</v>
      </c>
      <c r="B315" s="7" t="s">
        <v>18</v>
      </c>
      <c r="C315" s="3">
        <v>0</v>
      </c>
      <c r="D315" s="3">
        <v>0</v>
      </c>
      <c r="E315" s="3">
        <v>0</v>
      </c>
      <c r="F315" s="3">
        <v>0</v>
      </c>
      <c r="G315" s="3" t="e">
        <f t="shared" si="4"/>
        <v>#DIV/0!</v>
      </c>
    </row>
    <row r="316" spans="1:7" ht="12.75">
      <c r="A316" s="12"/>
      <c r="B316" s="8" t="s">
        <v>10</v>
      </c>
      <c r="C316" s="16">
        <f>SUM(C309:C315)</f>
        <v>130643.46</v>
      </c>
      <c r="D316" s="16">
        <f>SUM(D309:D315)</f>
        <v>277041.28</v>
      </c>
      <c r="E316" s="16">
        <f>SUM(E309:E315)</f>
        <v>289353.68</v>
      </c>
      <c r="F316" s="16">
        <f>SUM(F309:F315)</f>
        <v>123541.29</v>
      </c>
      <c r="G316" s="16">
        <f t="shared" si="4"/>
        <v>42.695600069783104</v>
      </c>
    </row>
    <row r="317" spans="1:7" ht="12.75">
      <c r="A317" s="12"/>
      <c r="B317" s="17"/>
      <c r="C317" s="19"/>
      <c r="D317" s="19"/>
      <c r="E317" s="19"/>
      <c r="F317" s="19"/>
      <c r="G317" s="19"/>
    </row>
    <row r="318" spans="1:7" ht="12.75">
      <c r="A318" s="12"/>
      <c r="B318" s="17"/>
      <c r="C318" s="19"/>
      <c r="D318" s="19"/>
      <c r="E318" s="19"/>
      <c r="F318" s="19"/>
      <c r="G318" s="19"/>
    </row>
    <row r="319" spans="1:7" ht="12.75">
      <c r="A319" s="12"/>
      <c r="B319" s="17"/>
      <c r="C319" s="19"/>
      <c r="D319" s="19"/>
      <c r="E319" s="19"/>
      <c r="F319" s="19"/>
      <c r="G319" s="19"/>
    </row>
    <row r="320" spans="1:7" ht="12.75">
      <c r="A320" s="12"/>
      <c r="B320" s="17"/>
      <c r="C320" s="19"/>
      <c r="D320" s="19"/>
      <c r="E320" s="19"/>
      <c r="F320" s="19"/>
      <c r="G320" s="19"/>
    </row>
    <row r="321" spans="1:7" ht="12.75">
      <c r="A321" s="12"/>
      <c r="B321" s="17"/>
      <c r="C321" s="19"/>
      <c r="D321" s="19"/>
      <c r="E321" s="19"/>
      <c r="F321" s="19"/>
      <c r="G321" s="19"/>
    </row>
    <row r="322" spans="1:7" ht="12.75">
      <c r="A322" s="12"/>
      <c r="B322" s="17"/>
      <c r="C322" s="19"/>
      <c r="D322" s="19"/>
      <c r="E322" s="19"/>
      <c r="F322" s="19"/>
      <c r="G322" s="19"/>
    </row>
    <row r="323" ht="23.25">
      <c r="C323" s="10" t="s">
        <v>270</v>
      </c>
    </row>
    <row r="325" ht="12.75">
      <c r="C325" s="11" t="s">
        <v>385</v>
      </c>
    </row>
    <row r="326" ht="12.75">
      <c r="C326" s="11" t="s">
        <v>386</v>
      </c>
    </row>
    <row r="328" spans="1:7" ht="38.25">
      <c r="A328" s="22" t="s">
        <v>0</v>
      </c>
      <c r="B328" s="22" t="s">
        <v>1</v>
      </c>
      <c r="C328" s="23" t="s">
        <v>290</v>
      </c>
      <c r="D328" s="23" t="s">
        <v>353</v>
      </c>
      <c r="E328" s="23" t="s">
        <v>2</v>
      </c>
      <c r="F328" s="23" t="s">
        <v>354</v>
      </c>
      <c r="G328" s="22" t="s">
        <v>3</v>
      </c>
    </row>
    <row r="329" spans="1:7" ht="12.75">
      <c r="A329" s="6">
        <v>3020</v>
      </c>
      <c r="B329" s="7" t="s">
        <v>12</v>
      </c>
      <c r="C329" s="3">
        <v>146.04</v>
      </c>
      <c r="D329" s="3">
        <v>600</v>
      </c>
      <c r="E329" s="3">
        <v>600</v>
      </c>
      <c r="F329" s="3">
        <v>146.04</v>
      </c>
      <c r="G329" s="3">
        <f>F329/E329*100</f>
        <v>24.339999999999996</v>
      </c>
    </row>
    <row r="330" spans="1:7" ht="12.75">
      <c r="A330" s="6">
        <v>4010</v>
      </c>
      <c r="B330" s="7" t="s">
        <v>13</v>
      </c>
      <c r="C330" s="3">
        <v>23230.98</v>
      </c>
      <c r="D330" s="3">
        <v>50440</v>
      </c>
      <c r="E330" s="3">
        <v>50440</v>
      </c>
      <c r="F330" s="3">
        <v>26172</v>
      </c>
      <c r="G330" s="3">
        <f aca="true" t="shared" si="5" ref="G330:G338">F330/E330*100</f>
        <v>51.887390959555916</v>
      </c>
    </row>
    <row r="331" spans="1:7" ht="12.75">
      <c r="A331" s="6">
        <v>4040</v>
      </c>
      <c r="B331" s="7" t="s">
        <v>14</v>
      </c>
      <c r="C331" s="3">
        <v>10273.1</v>
      </c>
      <c r="D331" s="3">
        <v>4500</v>
      </c>
      <c r="E331" s="3">
        <v>4500</v>
      </c>
      <c r="F331" s="3">
        <v>4000.44</v>
      </c>
      <c r="G331" s="3">
        <f t="shared" si="5"/>
        <v>88.89866666666667</v>
      </c>
    </row>
    <row r="332" spans="1:7" ht="12.75">
      <c r="A332" s="6">
        <v>4110</v>
      </c>
      <c r="B332" s="7" t="s">
        <v>15</v>
      </c>
      <c r="C332" s="3">
        <v>5932.57</v>
      </c>
      <c r="D332" s="3">
        <v>9445</v>
      </c>
      <c r="E332" s="3">
        <v>9445</v>
      </c>
      <c r="F332" s="3">
        <v>5186.65</v>
      </c>
      <c r="G332" s="3">
        <f t="shared" si="5"/>
        <v>54.9142403388036</v>
      </c>
    </row>
    <row r="333" spans="1:7" ht="12.75">
      <c r="A333" s="6">
        <v>4120</v>
      </c>
      <c r="B333" s="7" t="s">
        <v>16</v>
      </c>
      <c r="C333" s="3">
        <v>292.08</v>
      </c>
      <c r="D333" s="3">
        <v>100</v>
      </c>
      <c r="E333" s="3">
        <v>100</v>
      </c>
      <c r="F333" s="3">
        <v>0</v>
      </c>
      <c r="G333" s="3">
        <f t="shared" si="5"/>
        <v>0</v>
      </c>
    </row>
    <row r="334" spans="1:7" ht="12.75">
      <c r="A334" s="6">
        <v>4210</v>
      </c>
      <c r="B334" s="7" t="s">
        <v>5</v>
      </c>
      <c r="C334" s="3">
        <v>1456.85</v>
      </c>
      <c r="D334" s="3">
        <v>3000</v>
      </c>
      <c r="E334" s="3">
        <v>3000</v>
      </c>
      <c r="F334" s="3">
        <v>721.5</v>
      </c>
      <c r="G334" s="3">
        <f t="shared" si="5"/>
        <v>24.05</v>
      </c>
    </row>
    <row r="335" spans="1:7" ht="12.75">
      <c r="A335" s="6">
        <v>4260</v>
      </c>
      <c r="B335" s="7" t="s">
        <v>33</v>
      </c>
      <c r="C335" s="3">
        <v>2308.77</v>
      </c>
      <c r="D335" s="3">
        <v>4000</v>
      </c>
      <c r="E335" s="3">
        <v>4000</v>
      </c>
      <c r="F335" s="3">
        <v>1711.85</v>
      </c>
      <c r="G335" s="3">
        <f t="shared" si="5"/>
        <v>42.79624999999999</v>
      </c>
    </row>
    <row r="336" spans="1:7" ht="12.75">
      <c r="A336" s="6">
        <v>4300</v>
      </c>
      <c r="B336" s="7" t="s">
        <v>6</v>
      </c>
      <c r="C336" s="3">
        <v>468.62</v>
      </c>
      <c r="D336" s="3">
        <v>1000</v>
      </c>
      <c r="E336" s="3">
        <v>1000</v>
      </c>
      <c r="F336" s="3">
        <v>0</v>
      </c>
      <c r="G336" s="3">
        <f t="shared" si="5"/>
        <v>0</v>
      </c>
    </row>
    <row r="337" spans="1:7" ht="12.75">
      <c r="A337" s="6">
        <v>4440</v>
      </c>
      <c r="B337" s="7" t="s">
        <v>18</v>
      </c>
      <c r="C337" s="3">
        <v>1800</v>
      </c>
      <c r="D337" s="3">
        <v>2300</v>
      </c>
      <c r="E337" s="3">
        <v>2300</v>
      </c>
      <c r="F337" s="3">
        <v>1550</v>
      </c>
      <c r="G337" s="3">
        <f t="shared" si="5"/>
        <v>67.3913043478261</v>
      </c>
    </row>
    <row r="338" spans="1:7" ht="12.75">
      <c r="A338" s="12"/>
      <c r="B338" s="8" t="s">
        <v>10</v>
      </c>
      <c r="C338" s="16">
        <f>SUM(C329:C337)</f>
        <v>45909.01</v>
      </c>
      <c r="D338" s="16">
        <f>SUM(D329:D337)</f>
        <v>75385</v>
      </c>
      <c r="E338" s="16">
        <f>SUM(E329:E337)</f>
        <v>75385</v>
      </c>
      <c r="F338" s="16">
        <f>SUM(F329:F337)</f>
        <v>39488.479999999996</v>
      </c>
      <c r="G338" s="16">
        <f t="shared" si="5"/>
        <v>52.38241029382502</v>
      </c>
    </row>
    <row r="339" spans="1:7" ht="12.75">
      <c r="A339" s="12"/>
      <c r="B339" s="17"/>
      <c r="C339" s="19"/>
      <c r="D339" s="19"/>
      <c r="E339" s="19"/>
      <c r="F339" s="19"/>
      <c r="G339" s="19"/>
    </row>
    <row r="340" spans="1:7" ht="12.75">
      <c r="A340" s="12"/>
      <c r="B340" s="17"/>
      <c r="C340" s="19"/>
      <c r="D340" s="19"/>
      <c r="E340" s="19"/>
      <c r="F340" s="19"/>
      <c r="G340" s="19"/>
    </row>
    <row r="341" spans="1:7" ht="12.75">
      <c r="A341" s="12"/>
      <c r="B341" s="17"/>
      <c r="C341" s="19"/>
      <c r="D341" s="19"/>
      <c r="E341" s="19"/>
      <c r="F341" s="19"/>
      <c r="G341" s="19"/>
    </row>
    <row r="342" spans="1:7" ht="12.75">
      <c r="A342" s="12"/>
      <c r="B342" s="17"/>
      <c r="C342" s="19"/>
      <c r="D342" s="19"/>
      <c r="E342" s="19"/>
      <c r="F342" s="19"/>
      <c r="G342" s="19"/>
    </row>
    <row r="343" spans="1:7" ht="12.75">
      <c r="A343" s="12"/>
      <c r="B343" s="17"/>
      <c r="C343" s="19"/>
      <c r="D343" s="19"/>
      <c r="E343" s="19"/>
      <c r="F343" s="19"/>
      <c r="G343" s="19"/>
    </row>
    <row r="344" spans="1:7" ht="12.75">
      <c r="A344" s="12"/>
      <c r="B344" s="17"/>
      <c r="C344" s="19"/>
      <c r="D344" s="19"/>
      <c r="E344" s="19"/>
      <c r="F344" s="19"/>
      <c r="G344" s="19"/>
    </row>
    <row r="345" spans="1:7" ht="12.75">
      <c r="A345" s="12"/>
      <c r="B345" s="17"/>
      <c r="C345" s="19"/>
      <c r="D345" s="19"/>
      <c r="E345" s="19"/>
      <c r="F345" s="19"/>
      <c r="G345" s="19"/>
    </row>
    <row r="346" spans="1:7" ht="12.75">
      <c r="A346" s="12"/>
      <c r="B346" s="17"/>
      <c r="C346" s="19"/>
      <c r="D346" s="19"/>
      <c r="E346" s="19"/>
      <c r="F346" s="19"/>
      <c r="G346" s="19"/>
    </row>
    <row r="347" spans="1:7" ht="12.75">
      <c r="A347" s="12"/>
      <c r="B347" s="17"/>
      <c r="C347" s="19"/>
      <c r="D347" s="19"/>
      <c r="E347" s="19"/>
      <c r="F347" s="19"/>
      <c r="G347" s="19"/>
    </row>
    <row r="349" spans="1:7" ht="45" customHeight="1">
      <c r="A349" s="121" t="s">
        <v>351</v>
      </c>
      <c r="B349" s="122"/>
      <c r="C349" s="122"/>
      <c r="D349" s="122"/>
      <c r="E349" s="122"/>
      <c r="F349" s="122"/>
      <c r="G349" s="122"/>
    </row>
    <row r="350" spans="1:5" ht="25.5">
      <c r="A350" s="18"/>
      <c r="B350" s="17"/>
      <c r="C350" s="24" t="s">
        <v>355</v>
      </c>
      <c r="E350" s="25" t="s">
        <v>354</v>
      </c>
    </row>
    <row r="351" spans="1:6" ht="12.75">
      <c r="A351" s="12"/>
      <c r="B351" s="13"/>
      <c r="C351" s="14"/>
      <c r="D351" s="15"/>
      <c r="E351" s="15"/>
      <c r="F351" s="64"/>
    </row>
    <row r="352" spans="1:6" ht="12.75">
      <c r="A352" s="18" t="s">
        <v>19</v>
      </c>
      <c r="B352" s="17" t="s">
        <v>12</v>
      </c>
      <c r="C352" s="19">
        <v>600</v>
      </c>
      <c r="D352" s="26"/>
      <c r="E352" s="26">
        <v>146.04</v>
      </c>
      <c r="F352" s="64"/>
    </row>
    <row r="353" spans="1:6" ht="12.75">
      <c r="A353" s="18" t="s">
        <v>20</v>
      </c>
      <c r="B353" s="17" t="s">
        <v>13</v>
      </c>
      <c r="C353" s="19">
        <v>50440</v>
      </c>
      <c r="D353" s="26"/>
      <c r="E353" s="26">
        <v>26172</v>
      </c>
      <c r="F353" s="70"/>
    </row>
    <row r="354" spans="1:6" ht="25.5">
      <c r="A354" s="18" t="s">
        <v>21</v>
      </c>
      <c r="B354" s="33" t="s">
        <v>14</v>
      </c>
      <c r="C354" s="19">
        <v>4500</v>
      </c>
      <c r="D354" s="26"/>
      <c r="E354" s="26">
        <v>4000.44</v>
      </c>
      <c r="F354" s="64"/>
    </row>
    <row r="355" spans="1:6" ht="25.5">
      <c r="A355" s="18" t="s">
        <v>22</v>
      </c>
      <c r="B355" s="33" t="s">
        <v>15</v>
      </c>
      <c r="C355" s="19">
        <v>9445</v>
      </c>
      <c r="D355" s="26"/>
      <c r="E355" s="26">
        <v>5186.65</v>
      </c>
      <c r="F355" s="64"/>
    </row>
    <row r="356" spans="1:6" ht="12.75">
      <c r="A356" s="18" t="s">
        <v>23</v>
      </c>
      <c r="B356" s="17" t="s">
        <v>16</v>
      </c>
      <c r="C356" s="19">
        <v>100</v>
      </c>
      <c r="D356" s="26"/>
      <c r="E356" s="26">
        <v>0</v>
      </c>
      <c r="F356" s="64"/>
    </row>
    <row r="357" spans="1:6" ht="12.75">
      <c r="A357" s="18" t="s">
        <v>48</v>
      </c>
      <c r="B357" s="17" t="s">
        <v>5</v>
      </c>
      <c r="C357" s="19">
        <f>SUM(C358:C360)</f>
        <v>3000</v>
      </c>
      <c r="D357" s="26"/>
      <c r="E357" s="26">
        <f>SUM(E358:E360)</f>
        <v>721.5</v>
      </c>
      <c r="F357" s="64"/>
    </row>
    <row r="358" spans="1:6" ht="12.75">
      <c r="A358" s="12"/>
      <c r="B358" s="31" t="s">
        <v>318</v>
      </c>
      <c r="C358" s="14">
        <v>1700</v>
      </c>
      <c r="D358" s="74"/>
      <c r="E358" s="74">
        <v>660</v>
      </c>
      <c r="F358" s="64"/>
    </row>
    <row r="359" spans="1:6" ht="12.75">
      <c r="A359" s="12"/>
      <c r="B359" s="13" t="s">
        <v>319</v>
      </c>
      <c r="C359" s="14">
        <v>500</v>
      </c>
      <c r="D359" s="74"/>
      <c r="E359" s="74">
        <v>0</v>
      </c>
      <c r="F359" s="64"/>
    </row>
    <row r="360" spans="1:6" ht="12.75">
      <c r="A360" s="12"/>
      <c r="B360" s="13" t="s">
        <v>52</v>
      </c>
      <c r="C360" s="14">
        <v>800</v>
      </c>
      <c r="D360" s="74"/>
      <c r="E360" s="74">
        <v>61.5</v>
      </c>
      <c r="F360" s="64"/>
    </row>
    <row r="361" spans="1:6" ht="12.75">
      <c r="A361" s="18" t="s">
        <v>57</v>
      </c>
      <c r="B361" s="17" t="s">
        <v>33</v>
      </c>
      <c r="C361" s="19">
        <f>SUM(C362:C363)</f>
        <v>4000</v>
      </c>
      <c r="D361" s="26"/>
      <c r="E361" s="26">
        <f>SUM(E362:E363)</f>
        <v>1711.85</v>
      </c>
      <c r="F361" s="64"/>
    </row>
    <row r="362" spans="1:6" ht="12.75">
      <c r="A362" s="12"/>
      <c r="B362" s="31" t="s">
        <v>58</v>
      </c>
      <c r="C362" s="14">
        <v>3500</v>
      </c>
      <c r="D362" s="74"/>
      <c r="E362" s="74">
        <v>1711.85</v>
      </c>
      <c r="F362" s="64"/>
    </row>
    <row r="363" spans="1:6" ht="12.75">
      <c r="A363" s="12"/>
      <c r="B363" s="31" t="s">
        <v>59</v>
      </c>
      <c r="C363" s="14">
        <v>500</v>
      </c>
      <c r="D363" s="74"/>
      <c r="E363" s="74">
        <v>0</v>
      </c>
      <c r="F363" s="64"/>
    </row>
    <row r="364" spans="1:6" ht="12.75">
      <c r="A364" s="18" t="s">
        <v>62</v>
      </c>
      <c r="B364" s="17" t="s">
        <v>6</v>
      </c>
      <c r="C364" s="19">
        <f>SUM(C365:C366)</f>
        <v>1000</v>
      </c>
      <c r="D364" s="26"/>
      <c r="E364" s="26">
        <f>SUM(E365:E366)</f>
        <v>0</v>
      </c>
      <c r="F364" s="64"/>
    </row>
    <row r="365" spans="1:6" ht="12.75">
      <c r="A365" s="12"/>
      <c r="B365" s="31" t="s">
        <v>310</v>
      </c>
      <c r="C365" s="14">
        <v>500</v>
      </c>
      <c r="D365" s="74"/>
      <c r="E365" s="74">
        <v>0</v>
      </c>
      <c r="F365" s="64"/>
    </row>
    <row r="366" spans="1:6" ht="12.75">
      <c r="A366" s="12"/>
      <c r="B366" s="31" t="s">
        <v>68</v>
      </c>
      <c r="C366" s="14">
        <v>500</v>
      </c>
      <c r="D366" s="74"/>
      <c r="E366" s="74">
        <v>0</v>
      </c>
      <c r="F366" s="64"/>
    </row>
    <row r="367" spans="1:5" ht="12.75">
      <c r="A367" s="18" t="s">
        <v>24</v>
      </c>
      <c r="B367" s="17" t="s">
        <v>18</v>
      </c>
      <c r="C367" s="19">
        <v>2300</v>
      </c>
      <c r="D367" s="26"/>
      <c r="E367" s="26">
        <v>1550</v>
      </c>
    </row>
    <row r="399" ht="23.25">
      <c r="C399" s="10" t="s">
        <v>164</v>
      </c>
    </row>
    <row r="401" ht="12.75">
      <c r="C401" s="11" t="s">
        <v>372</v>
      </c>
    </row>
    <row r="402" ht="12.75">
      <c r="C402" s="11" t="s">
        <v>373</v>
      </c>
    </row>
    <row r="403" spans="1:7" ht="38.25">
      <c r="A403" s="22" t="s">
        <v>0</v>
      </c>
      <c r="B403" s="22" t="s">
        <v>1</v>
      </c>
      <c r="C403" s="23" t="s">
        <v>290</v>
      </c>
      <c r="D403" s="23" t="s">
        <v>353</v>
      </c>
      <c r="E403" s="23" t="s">
        <v>2</v>
      </c>
      <c r="F403" s="23" t="s">
        <v>354</v>
      </c>
      <c r="G403" s="22" t="s">
        <v>3</v>
      </c>
    </row>
    <row r="404" spans="1:7" ht="12.75">
      <c r="A404" s="29">
        <v>3020</v>
      </c>
      <c r="B404" s="43" t="s">
        <v>12</v>
      </c>
      <c r="C404" s="45">
        <v>38345.46</v>
      </c>
      <c r="D404" s="45">
        <v>78466</v>
      </c>
      <c r="E404" s="45">
        <v>78466</v>
      </c>
      <c r="F404" s="45">
        <v>39596.58</v>
      </c>
      <c r="G404" s="66">
        <f>F404/E404*100</f>
        <v>50.46335992659241</v>
      </c>
    </row>
    <row r="405" spans="1:7" ht="12.75">
      <c r="A405" s="29">
        <v>4010</v>
      </c>
      <c r="B405" s="43" t="s">
        <v>13</v>
      </c>
      <c r="C405" s="45">
        <v>566354.79</v>
      </c>
      <c r="D405" s="45">
        <v>1100000</v>
      </c>
      <c r="E405" s="45">
        <v>1100000</v>
      </c>
      <c r="F405" s="45">
        <v>605622.23</v>
      </c>
      <c r="G405" s="66">
        <f aca="true" t="shared" si="6" ref="G405:G423">F405/E405*100</f>
        <v>55.056566363636364</v>
      </c>
    </row>
    <row r="406" spans="1:7" ht="12.75">
      <c r="A406" s="29">
        <v>4040</v>
      </c>
      <c r="B406" s="43" t="s">
        <v>14</v>
      </c>
      <c r="C406" s="45">
        <v>95928.82</v>
      </c>
      <c r="D406" s="45">
        <v>92200</v>
      </c>
      <c r="E406" s="45">
        <v>92200</v>
      </c>
      <c r="F406" s="45">
        <v>90494.12</v>
      </c>
      <c r="G406" s="66">
        <f t="shared" si="6"/>
        <v>98.14980477223428</v>
      </c>
    </row>
    <row r="407" spans="1:7" ht="12.75">
      <c r="A407" s="29">
        <v>4110</v>
      </c>
      <c r="B407" s="43" t="s">
        <v>15</v>
      </c>
      <c r="C407" s="45">
        <v>115463.88</v>
      </c>
      <c r="D407" s="45">
        <v>212000</v>
      </c>
      <c r="E407" s="45">
        <v>212000</v>
      </c>
      <c r="F407" s="45">
        <v>126230.92</v>
      </c>
      <c r="G407" s="66">
        <f t="shared" si="6"/>
        <v>59.54288679245283</v>
      </c>
    </row>
    <row r="408" spans="1:7" ht="12.75">
      <c r="A408" s="29">
        <v>4120</v>
      </c>
      <c r="B408" s="43" t="s">
        <v>16</v>
      </c>
      <c r="C408" s="45">
        <v>14219.28</v>
      </c>
      <c r="D408" s="45">
        <v>28000</v>
      </c>
      <c r="E408" s="45">
        <v>28000</v>
      </c>
      <c r="F408" s="45">
        <v>14756.46</v>
      </c>
      <c r="G408" s="66">
        <f t="shared" si="6"/>
        <v>52.70164285714285</v>
      </c>
    </row>
    <row r="409" spans="1:7" ht="12.75">
      <c r="A409" s="29">
        <v>4170</v>
      </c>
      <c r="B409" s="43" t="s">
        <v>4</v>
      </c>
      <c r="C409" s="45">
        <v>664</v>
      </c>
      <c r="D409" s="45">
        <v>5000</v>
      </c>
      <c r="E409" s="45">
        <v>5000</v>
      </c>
      <c r="F409" s="45">
        <v>4223.5</v>
      </c>
      <c r="G409" s="66">
        <f t="shared" si="6"/>
        <v>84.47</v>
      </c>
    </row>
    <row r="410" spans="1:7" ht="12.75">
      <c r="A410" s="29">
        <v>4210</v>
      </c>
      <c r="B410" s="43" t="s">
        <v>5</v>
      </c>
      <c r="C410" s="45">
        <v>63916.58</v>
      </c>
      <c r="D410" s="45">
        <v>120650</v>
      </c>
      <c r="E410" s="45">
        <v>120650</v>
      </c>
      <c r="F410" s="45">
        <v>42302.85</v>
      </c>
      <c r="G410" s="66">
        <f t="shared" si="6"/>
        <v>35.06245337753833</v>
      </c>
    </row>
    <row r="411" spans="1:7" ht="12.75">
      <c r="A411" s="29">
        <v>4240</v>
      </c>
      <c r="B411" s="43" t="s">
        <v>17</v>
      </c>
      <c r="C411" s="45">
        <v>92</v>
      </c>
      <c r="D411" s="45">
        <v>4000</v>
      </c>
      <c r="E411" s="45">
        <v>4000</v>
      </c>
      <c r="F411" s="45">
        <v>36.99</v>
      </c>
      <c r="G411" s="66">
        <f t="shared" si="6"/>
        <v>0.9247500000000001</v>
      </c>
    </row>
    <row r="412" spans="1:7" ht="12.75">
      <c r="A412" s="29">
        <v>4260</v>
      </c>
      <c r="B412" s="43" t="s">
        <v>33</v>
      </c>
      <c r="C412" s="45">
        <v>13496.67</v>
      </c>
      <c r="D412" s="45">
        <v>23500</v>
      </c>
      <c r="E412" s="45">
        <v>23500</v>
      </c>
      <c r="F412" s="45">
        <v>12887.83</v>
      </c>
      <c r="G412" s="66">
        <f t="shared" si="6"/>
        <v>54.84182978723404</v>
      </c>
    </row>
    <row r="413" spans="1:7" ht="12.75">
      <c r="A413" s="29">
        <v>4270</v>
      </c>
      <c r="B413" s="43" t="s">
        <v>34</v>
      </c>
      <c r="C413" s="45">
        <v>579.33</v>
      </c>
      <c r="D413" s="45">
        <v>10000</v>
      </c>
      <c r="E413" s="45">
        <v>10000</v>
      </c>
      <c r="F413" s="45">
        <v>1884.86</v>
      </c>
      <c r="G413" s="66">
        <f t="shared" si="6"/>
        <v>18.848599999999998</v>
      </c>
    </row>
    <row r="414" spans="1:7" ht="12.75">
      <c r="A414" s="29">
        <v>4280</v>
      </c>
      <c r="B414" s="43" t="s">
        <v>35</v>
      </c>
      <c r="C414" s="45">
        <v>325</v>
      </c>
      <c r="D414" s="45">
        <v>1000</v>
      </c>
      <c r="E414" s="45">
        <v>1000</v>
      </c>
      <c r="F414" s="45">
        <v>180</v>
      </c>
      <c r="G414" s="66">
        <f t="shared" si="6"/>
        <v>18</v>
      </c>
    </row>
    <row r="415" spans="1:7" ht="12.75">
      <c r="A415" s="29">
        <v>4300</v>
      </c>
      <c r="B415" s="43" t="s">
        <v>6</v>
      </c>
      <c r="C415" s="45">
        <v>15341.04</v>
      </c>
      <c r="D415" s="45">
        <v>34600</v>
      </c>
      <c r="E415" s="45">
        <v>124600</v>
      </c>
      <c r="F415" s="45">
        <v>70555.72</v>
      </c>
      <c r="G415" s="66">
        <f t="shared" si="6"/>
        <v>56.62577849117175</v>
      </c>
    </row>
    <row r="416" spans="1:7" ht="12.75">
      <c r="A416" s="29">
        <v>4350</v>
      </c>
      <c r="B416" s="43" t="s">
        <v>149</v>
      </c>
      <c r="C416" s="45">
        <v>180</v>
      </c>
      <c r="D416" s="45">
        <v>2160</v>
      </c>
      <c r="E416" s="45">
        <v>2160</v>
      </c>
      <c r="F416" s="45">
        <v>55.24</v>
      </c>
      <c r="G416" s="66">
        <f t="shared" si="6"/>
        <v>2.5574074074074074</v>
      </c>
    </row>
    <row r="417" spans="1:7" ht="25.5">
      <c r="A417" s="29">
        <v>4370</v>
      </c>
      <c r="B417" s="44" t="s">
        <v>150</v>
      </c>
      <c r="C417" s="65">
        <v>1286.26</v>
      </c>
      <c r="D417" s="65">
        <v>2500</v>
      </c>
      <c r="E417" s="65">
        <v>2500</v>
      </c>
      <c r="F417" s="65">
        <v>1379.66</v>
      </c>
      <c r="G417" s="66">
        <f t="shared" si="6"/>
        <v>55.1864</v>
      </c>
    </row>
    <row r="418" spans="1:7" ht="12.75">
      <c r="A418" s="29">
        <v>4410</v>
      </c>
      <c r="B418" s="43" t="s">
        <v>7</v>
      </c>
      <c r="C418" s="45">
        <v>691.54</v>
      </c>
      <c r="D418" s="45">
        <v>2700</v>
      </c>
      <c r="E418" s="45">
        <v>2700</v>
      </c>
      <c r="F418" s="45">
        <v>1971.22</v>
      </c>
      <c r="G418" s="66">
        <f t="shared" si="6"/>
        <v>73.00814814814814</v>
      </c>
    </row>
    <row r="419" spans="1:7" ht="12.75">
      <c r="A419" s="29">
        <v>4430</v>
      </c>
      <c r="B419" s="43" t="s">
        <v>9</v>
      </c>
      <c r="C419" s="45">
        <v>690</v>
      </c>
      <c r="D419" s="45">
        <v>2500</v>
      </c>
      <c r="E419" s="45">
        <v>2500</v>
      </c>
      <c r="F419" s="45">
        <v>1315</v>
      </c>
      <c r="G419" s="66">
        <f t="shared" si="6"/>
        <v>52.6</v>
      </c>
    </row>
    <row r="420" spans="1:7" ht="12.75">
      <c r="A420" s="29">
        <v>4440</v>
      </c>
      <c r="B420" s="43" t="s">
        <v>18</v>
      </c>
      <c r="C420" s="45">
        <v>47350</v>
      </c>
      <c r="D420" s="45">
        <v>62000</v>
      </c>
      <c r="E420" s="45">
        <v>62000</v>
      </c>
      <c r="F420" s="45">
        <v>46500</v>
      </c>
      <c r="G420" s="66">
        <f t="shared" si="6"/>
        <v>75</v>
      </c>
    </row>
    <row r="421" spans="1:7" ht="12.75">
      <c r="A421" s="29">
        <v>4520</v>
      </c>
      <c r="B421" s="43" t="s">
        <v>38</v>
      </c>
      <c r="C421" s="45">
        <v>1251</v>
      </c>
      <c r="D421" s="45">
        <v>7212</v>
      </c>
      <c r="E421" s="45">
        <v>7212</v>
      </c>
      <c r="F421" s="45">
        <v>4870</v>
      </c>
      <c r="G421" s="66">
        <f t="shared" si="6"/>
        <v>67.52634498058791</v>
      </c>
    </row>
    <row r="422" spans="1:7" ht="12.75">
      <c r="A422" s="29">
        <v>4700</v>
      </c>
      <c r="B422" s="43" t="s">
        <v>39</v>
      </c>
      <c r="C422" s="45">
        <v>380</v>
      </c>
      <c r="D422" s="45">
        <v>600</v>
      </c>
      <c r="E422" s="45">
        <v>600</v>
      </c>
      <c r="F422" s="45">
        <v>0</v>
      </c>
      <c r="G422" s="66">
        <f t="shared" si="6"/>
        <v>0</v>
      </c>
    </row>
    <row r="423" spans="2:7" ht="12.75">
      <c r="B423" s="8" t="s">
        <v>10</v>
      </c>
      <c r="C423" s="9">
        <f>SUM(C404:C422)</f>
        <v>976555.6500000001</v>
      </c>
      <c r="D423" s="9">
        <f>SUM(D404:D422)</f>
        <v>1789088</v>
      </c>
      <c r="E423" s="9">
        <f>SUM(E404:E422)</f>
        <v>1879088</v>
      </c>
      <c r="F423" s="9">
        <f>SUM(F404:F422)</f>
        <v>1064863.1799999997</v>
      </c>
      <c r="G423" s="67">
        <f t="shared" si="6"/>
        <v>56.6691490765733</v>
      </c>
    </row>
    <row r="424" spans="2:7" ht="12.75">
      <c r="B424" s="17"/>
      <c r="C424" s="21"/>
      <c r="D424" s="21"/>
      <c r="E424" s="21"/>
      <c r="F424" s="21"/>
      <c r="G424" s="80"/>
    </row>
    <row r="425" spans="1:7" ht="25.5">
      <c r="A425" s="18"/>
      <c r="B425" s="17"/>
      <c r="C425" s="24" t="s">
        <v>355</v>
      </c>
      <c r="E425" s="25" t="s">
        <v>354</v>
      </c>
      <c r="F425" s="20"/>
      <c r="G425" s="19"/>
    </row>
    <row r="426" spans="1:7" ht="12.75">
      <c r="A426" s="12"/>
      <c r="B426" s="13"/>
      <c r="C426" s="14"/>
      <c r="D426" s="15"/>
      <c r="E426" s="15"/>
      <c r="F426" s="15"/>
      <c r="G426" s="15"/>
    </row>
    <row r="427" spans="1:7" ht="12.75">
      <c r="A427" s="18" t="s">
        <v>19</v>
      </c>
      <c r="B427" s="17" t="s">
        <v>12</v>
      </c>
      <c r="C427" s="19">
        <f>SUM(C428:C433)</f>
        <v>78466</v>
      </c>
      <c r="D427" s="26"/>
      <c r="E427" s="26">
        <f>SUM(E428:E433)</f>
        <v>39596.579999999994</v>
      </c>
      <c r="F427" s="26"/>
      <c r="G427" s="19"/>
    </row>
    <row r="428" spans="2:6" ht="12.75">
      <c r="B428" t="s">
        <v>25</v>
      </c>
      <c r="C428" s="71">
        <v>65280</v>
      </c>
      <c r="D428" s="71"/>
      <c r="E428" s="71">
        <v>35612.09</v>
      </c>
      <c r="F428" s="71"/>
    </row>
    <row r="429" spans="2:6" ht="12.75">
      <c r="B429" t="s">
        <v>29</v>
      </c>
      <c r="C429" s="71">
        <v>4356</v>
      </c>
      <c r="D429" s="71"/>
      <c r="E429" s="71">
        <v>2040</v>
      </c>
      <c r="F429" s="71"/>
    </row>
    <row r="430" spans="2:6" ht="12.75">
      <c r="B430" t="s">
        <v>165</v>
      </c>
      <c r="C430" s="71">
        <v>3600</v>
      </c>
      <c r="D430" s="71"/>
      <c r="E430" s="71">
        <v>612.5</v>
      </c>
      <c r="F430" s="71"/>
    </row>
    <row r="431" spans="2:6" ht="12.75">
      <c r="B431" t="s">
        <v>41</v>
      </c>
      <c r="C431" s="71">
        <v>2000</v>
      </c>
      <c r="D431" s="71"/>
      <c r="E431" s="71">
        <v>751.99</v>
      </c>
      <c r="F431" s="71"/>
    </row>
    <row r="432" spans="2:6" ht="12.75">
      <c r="B432" t="s">
        <v>42</v>
      </c>
      <c r="C432" s="71">
        <v>2830</v>
      </c>
      <c r="D432" s="71"/>
      <c r="E432" s="71">
        <v>580</v>
      </c>
      <c r="F432" s="71"/>
    </row>
    <row r="433" spans="2:6" ht="12.75">
      <c r="B433" t="s">
        <v>300</v>
      </c>
      <c r="C433" s="71">
        <v>400</v>
      </c>
      <c r="D433" s="71"/>
      <c r="E433" s="71">
        <v>0</v>
      </c>
      <c r="F433" s="71"/>
    </row>
    <row r="434" spans="1:7" ht="12.75">
      <c r="A434" s="18" t="s">
        <v>20</v>
      </c>
      <c r="B434" s="17" t="s">
        <v>13</v>
      </c>
      <c r="C434" s="19">
        <f>SUM(C435:C445)</f>
        <v>1100000</v>
      </c>
      <c r="D434" s="26"/>
      <c r="E434" s="26">
        <f>SUM(E435:E445)</f>
        <v>605622.23</v>
      </c>
      <c r="F434" s="26"/>
      <c r="G434" s="19"/>
    </row>
    <row r="435" spans="2:6" ht="12.75">
      <c r="B435" t="s">
        <v>43</v>
      </c>
      <c r="C435" s="71">
        <v>767157</v>
      </c>
      <c r="D435" s="71"/>
      <c r="E435" s="71">
        <v>417121.21</v>
      </c>
      <c r="F435" s="71"/>
    </row>
    <row r="436" spans="2:6" ht="12.75">
      <c r="B436" t="s">
        <v>30</v>
      </c>
      <c r="C436" s="71">
        <v>72180</v>
      </c>
      <c r="D436" s="71"/>
      <c r="E436" s="71">
        <v>76788.27</v>
      </c>
      <c r="F436" s="71"/>
    </row>
    <row r="437" spans="2:6" ht="12.75">
      <c r="B437" t="s">
        <v>44</v>
      </c>
      <c r="C437" s="71">
        <v>9100</v>
      </c>
      <c r="D437" s="71"/>
      <c r="E437" s="71">
        <v>0</v>
      </c>
      <c r="F437" s="71"/>
    </row>
    <row r="438" spans="2:6" ht="12.75">
      <c r="B438" t="s">
        <v>28</v>
      </c>
      <c r="C438" s="71">
        <v>36400</v>
      </c>
      <c r="D438" s="71"/>
      <c r="E438" s="71">
        <v>19352</v>
      </c>
      <c r="F438" s="71"/>
    </row>
    <row r="439" spans="2:6" ht="12.75">
      <c r="B439" t="s">
        <v>394</v>
      </c>
      <c r="C439" s="71">
        <v>23465</v>
      </c>
      <c r="D439" s="71"/>
      <c r="E439" s="71">
        <v>2892.91</v>
      </c>
      <c r="F439" s="71"/>
    </row>
    <row r="440" spans="2:6" ht="12.75">
      <c r="B440" t="s">
        <v>301</v>
      </c>
      <c r="C440" s="71">
        <v>14100</v>
      </c>
      <c r="D440" s="71"/>
      <c r="E440" s="71">
        <v>0</v>
      </c>
      <c r="F440" s="71"/>
    </row>
    <row r="441" spans="2:6" ht="12.75">
      <c r="B441" t="s">
        <v>45</v>
      </c>
      <c r="C441" s="71">
        <v>140978</v>
      </c>
      <c r="D441" s="71"/>
      <c r="E441" s="71">
        <v>74368.2</v>
      </c>
      <c r="F441" s="71"/>
    </row>
    <row r="442" spans="2:6" ht="12.75">
      <c r="B442" t="s">
        <v>271</v>
      </c>
      <c r="C442" s="71">
        <v>4030</v>
      </c>
      <c r="D442" s="71"/>
      <c r="E442" s="71">
        <v>0</v>
      </c>
      <c r="F442" s="71"/>
    </row>
    <row r="443" spans="2:6" ht="12.75">
      <c r="B443" t="s">
        <v>272</v>
      </c>
      <c r="C443" s="71">
        <v>25200</v>
      </c>
      <c r="D443" s="71"/>
      <c r="E443" s="71">
        <v>13779.03</v>
      </c>
      <c r="F443" s="71"/>
    </row>
    <row r="444" spans="2:6" ht="12.75">
      <c r="B444" t="s">
        <v>31</v>
      </c>
      <c r="C444" s="71">
        <v>2070</v>
      </c>
      <c r="D444" s="71"/>
      <c r="E444" s="71">
        <v>1320.61</v>
      </c>
      <c r="F444" s="71"/>
    </row>
    <row r="445" spans="2:6" ht="12.75">
      <c r="B445" t="s">
        <v>399</v>
      </c>
      <c r="C445" s="71">
        <v>5320</v>
      </c>
      <c r="D445" s="71"/>
      <c r="E445" s="71">
        <v>0</v>
      </c>
      <c r="F445" s="71"/>
    </row>
    <row r="446" spans="1:7" ht="12.75">
      <c r="A446" s="18" t="s">
        <v>21</v>
      </c>
      <c r="B446" s="17" t="s">
        <v>14</v>
      </c>
      <c r="C446" s="19">
        <v>92200</v>
      </c>
      <c r="D446" s="26"/>
      <c r="E446" s="26">
        <v>90494.12</v>
      </c>
      <c r="F446" s="26"/>
      <c r="G446" s="19"/>
    </row>
    <row r="447" spans="1:7" ht="12.75">
      <c r="A447" s="18" t="s">
        <v>22</v>
      </c>
      <c r="B447" s="17" t="s">
        <v>166</v>
      </c>
      <c r="C447" s="19">
        <v>212000</v>
      </c>
      <c r="D447" s="26"/>
      <c r="E447" s="26">
        <v>126230.92</v>
      </c>
      <c r="F447" s="26"/>
      <c r="G447" s="19"/>
    </row>
    <row r="448" spans="1:7" ht="12.75">
      <c r="A448" s="18" t="s">
        <v>23</v>
      </c>
      <c r="B448" s="17" t="s">
        <v>16</v>
      </c>
      <c r="C448" s="19">
        <v>28000</v>
      </c>
      <c r="D448" s="26"/>
      <c r="E448" s="26">
        <v>14756.46</v>
      </c>
      <c r="F448" s="26"/>
      <c r="G448" s="19"/>
    </row>
    <row r="449" spans="1:7" ht="12.75">
      <c r="A449" s="18" t="s">
        <v>47</v>
      </c>
      <c r="B449" s="17" t="s">
        <v>4</v>
      </c>
      <c r="C449" s="19">
        <v>5000</v>
      </c>
      <c r="D449" s="26"/>
      <c r="E449" s="26">
        <v>4223.5</v>
      </c>
      <c r="F449" s="26"/>
      <c r="G449" s="19"/>
    </row>
    <row r="450" spans="1:7" ht="12.75">
      <c r="A450" s="18" t="s">
        <v>48</v>
      </c>
      <c r="B450" s="17" t="s">
        <v>5</v>
      </c>
      <c r="C450" s="19">
        <f>SUM(C451:C465)</f>
        <v>120650</v>
      </c>
      <c r="D450" s="26"/>
      <c r="E450" s="26">
        <f>SUM(E451:E465)</f>
        <v>42302.85</v>
      </c>
      <c r="F450" s="26"/>
      <c r="G450" s="19"/>
    </row>
    <row r="451" spans="2:6" ht="12.75">
      <c r="B451" s="31" t="s">
        <v>49</v>
      </c>
      <c r="C451" s="71">
        <v>86950</v>
      </c>
      <c r="D451" s="71"/>
      <c r="E451" s="71">
        <v>31144.94</v>
      </c>
      <c r="F451" s="71"/>
    </row>
    <row r="452" spans="2:6" ht="12.75">
      <c r="B452" s="31" t="s">
        <v>52</v>
      </c>
      <c r="C452" s="71">
        <v>11000</v>
      </c>
      <c r="D452" s="71"/>
      <c r="E452" s="71">
        <v>5638.43</v>
      </c>
      <c r="F452" s="71"/>
    </row>
    <row r="453" spans="2:6" ht="12.75">
      <c r="B453" s="31" t="s">
        <v>167</v>
      </c>
      <c r="C453" s="71">
        <v>5000</v>
      </c>
      <c r="D453" s="71"/>
      <c r="E453" s="71">
        <v>3374.5</v>
      </c>
      <c r="F453" s="71"/>
    </row>
    <row r="454" spans="1:6" ht="12.75">
      <c r="A454" s="35"/>
      <c r="B454" s="31" t="s">
        <v>155</v>
      </c>
      <c r="C454" s="71">
        <v>200</v>
      </c>
      <c r="D454" s="71"/>
      <c r="E454" s="71">
        <v>0</v>
      </c>
      <c r="F454" s="71"/>
    </row>
    <row r="455" spans="1:6" ht="12.75">
      <c r="A455" s="35"/>
      <c r="B455" s="31" t="s">
        <v>168</v>
      </c>
      <c r="C455" s="71">
        <v>500</v>
      </c>
      <c r="D455" s="71"/>
      <c r="E455" s="71">
        <v>294</v>
      </c>
      <c r="F455" s="71"/>
    </row>
    <row r="456" spans="1:6" ht="12.75">
      <c r="A456" s="35"/>
      <c r="B456" s="31" t="s">
        <v>55</v>
      </c>
      <c r="C456" s="71">
        <v>500</v>
      </c>
      <c r="D456" s="71"/>
      <c r="E456" s="71">
        <v>79.7</v>
      </c>
      <c r="F456" s="71"/>
    </row>
    <row r="457" spans="1:6" ht="12.75">
      <c r="A457" s="35"/>
      <c r="B457" s="31" t="s">
        <v>302</v>
      </c>
      <c r="C457" s="71">
        <v>1000</v>
      </c>
      <c r="D457" s="71"/>
      <c r="E457" s="71">
        <v>7</v>
      </c>
      <c r="F457" s="71"/>
    </row>
    <row r="458" spans="1:6" ht="12.75">
      <c r="A458" s="35"/>
      <c r="B458" s="31" t="s">
        <v>54</v>
      </c>
      <c r="C458" s="71">
        <v>4000</v>
      </c>
      <c r="D458" s="71"/>
      <c r="E458" s="71">
        <v>232.3</v>
      </c>
      <c r="F458" s="71"/>
    </row>
    <row r="459" spans="1:6" ht="12.75">
      <c r="A459" s="35"/>
      <c r="B459" s="31" t="s">
        <v>340</v>
      </c>
      <c r="C459" s="71">
        <v>5000</v>
      </c>
      <c r="E459" s="71">
        <v>2739.67</v>
      </c>
      <c r="F459" s="71"/>
    </row>
    <row r="460" spans="1:6" ht="12.75">
      <c r="A460" s="35"/>
      <c r="B460" s="31" t="s">
        <v>400</v>
      </c>
      <c r="C460" s="71">
        <v>1000</v>
      </c>
      <c r="D460" s="71"/>
      <c r="E460" s="71">
        <v>0</v>
      </c>
      <c r="F460" s="71"/>
    </row>
    <row r="461" spans="1:6" ht="12.75">
      <c r="A461" s="35"/>
      <c r="B461" s="31" t="s">
        <v>56</v>
      </c>
      <c r="C461" s="71">
        <v>500</v>
      </c>
      <c r="D461" s="71"/>
      <c r="E461" s="71">
        <v>202.73</v>
      </c>
      <c r="F461" s="71"/>
    </row>
    <row r="462" spans="1:6" ht="12.75">
      <c r="A462" s="35"/>
      <c r="B462" s="31" t="s">
        <v>401</v>
      </c>
      <c r="C462" s="71">
        <v>1500</v>
      </c>
      <c r="D462" s="71"/>
      <c r="E462" s="71">
        <v>3106.51</v>
      </c>
      <c r="F462" s="71"/>
    </row>
    <row r="463" spans="1:6" ht="12.75">
      <c r="A463" s="35"/>
      <c r="B463" s="31" t="s">
        <v>274</v>
      </c>
      <c r="C463" s="71">
        <v>500</v>
      </c>
      <c r="D463" s="71"/>
      <c r="E463" s="71">
        <v>19.62</v>
      </c>
      <c r="F463" s="71"/>
    </row>
    <row r="464" spans="1:6" ht="12.75">
      <c r="A464" s="35"/>
      <c r="B464" s="31" t="s">
        <v>402</v>
      </c>
      <c r="C464" s="71">
        <v>0</v>
      </c>
      <c r="E464" s="71">
        <v>-4564.55</v>
      </c>
      <c r="F464" s="71"/>
    </row>
    <row r="465" spans="1:6" ht="12.75">
      <c r="A465" s="35"/>
      <c r="B465" s="31" t="s">
        <v>169</v>
      </c>
      <c r="C465" s="71">
        <v>3000</v>
      </c>
      <c r="D465" s="71"/>
      <c r="E465" s="71">
        <v>28</v>
      </c>
      <c r="F465" s="71"/>
    </row>
    <row r="466" spans="1:7" ht="12.75">
      <c r="A466" s="18" t="s">
        <v>32</v>
      </c>
      <c r="B466" s="17" t="s">
        <v>17</v>
      </c>
      <c r="C466" s="19">
        <v>4000</v>
      </c>
      <c r="D466" s="26"/>
      <c r="E466" s="26">
        <v>36.99</v>
      </c>
      <c r="F466" s="26"/>
      <c r="G466" s="19"/>
    </row>
    <row r="467" spans="1:7" ht="12.75">
      <c r="A467" s="18" t="s">
        <v>57</v>
      </c>
      <c r="B467" s="17" t="s">
        <v>33</v>
      </c>
      <c r="C467" s="19">
        <f>SUM(C468:C469)</f>
        <v>23500</v>
      </c>
      <c r="D467" s="26"/>
      <c r="E467" s="26">
        <f>SUM(E468:E469)</f>
        <v>12887.83</v>
      </c>
      <c r="F467" s="26"/>
      <c r="G467" s="19"/>
    </row>
    <row r="468" spans="1:6" ht="12.75">
      <c r="A468" s="35"/>
      <c r="B468" s="31" t="s">
        <v>58</v>
      </c>
      <c r="C468" s="71">
        <v>21500</v>
      </c>
      <c r="D468" s="71"/>
      <c r="E468" s="71">
        <v>12362.36</v>
      </c>
      <c r="F468" s="71"/>
    </row>
    <row r="469" spans="1:6" ht="12.75">
      <c r="A469" s="35"/>
      <c r="B469" s="31" t="s">
        <v>59</v>
      </c>
      <c r="C469" s="71">
        <v>2000</v>
      </c>
      <c r="D469" s="71"/>
      <c r="E469" s="71">
        <v>525.47</v>
      </c>
      <c r="F469" s="71"/>
    </row>
    <row r="470" spans="1:7" ht="12.75">
      <c r="A470" s="18" t="s">
        <v>60</v>
      </c>
      <c r="B470" s="17" t="s">
        <v>34</v>
      </c>
      <c r="C470" s="19">
        <f>SUM(C471:C474)</f>
        <v>10000</v>
      </c>
      <c r="D470" s="26"/>
      <c r="E470" s="26">
        <f>SUM(E471:E474)</f>
        <v>1884.8600000000001</v>
      </c>
      <c r="F470" s="26"/>
      <c r="G470" s="19"/>
    </row>
    <row r="471" spans="1:6" ht="12.75">
      <c r="A471" s="35"/>
      <c r="B471" s="31" t="s">
        <v>93</v>
      </c>
      <c r="C471" s="71">
        <v>1000</v>
      </c>
      <c r="D471" s="71"/>
      <c r="E471" s="71">
        <v>198.03</v>
      </c>
      <c r="F471" s="71"/>
    </row>
    <row r="472" spans="1:6" ht="12.75">
      <c r="A472" s="35"/>
      <c r="B472" s="31" t="s">
        <v>170</v>
      </c>
      <c r="C472" s="71">
        <v>600</v>
      </c>
      <c r="D472" s="71"/>
      <c r="E472" s="71">
        <v>886.83</v>
      </c>
      <c r="F472" s="71"/>
    </row>
    <row r="473" spans="1:6" ht="12.75">
      <c r="A473" s="35"/>
      <c r="B473" s="31" t="s">
        <v>403</v>
      </c>
      <c r="C473" s="71">
        <v>1000</v>
      </c>
      <c r="D473" s="71"/>
      <c r="E473" s="71">
        <v>800</v>
      </c>
      <c r="F473" s="71"/>
    </row>
    <row r="474" spans="1:6" ht="12.75">
      <c r="A474" s="35"/>
      <c r="B474" s="31" t="s">
        <v>157</v>
      </c>
      <c r="C474" s="71">
        <v>7400</v>
      </c>
      <c r="D474" s="71"/>
      <c r="E474" s="71">
        <v>0</v>
      </c>
      <c r="F474" s="71"/>
    </row>
    <row r="475" spans="1:7" ht="12.75">
      <c r="A475" s="18" t="s">
        <v>61</v>
      </c>
      <c r="B475" s="17" t="s">
        <v>35</v>
      </c>
      <c r="C475" s="19">
        <v>1000</v>
      </c>
      <c r="D475" s="26"/>
      <c r="E475" s="26">
        <v>180</v>
      </c>
      <c r="F475" s="26"/>
      <c r="G475" s="19"/>
    </row>
    <row r="476" spans="1:7" ht="12.75">
      <c r="A476" s="18" t="s">
        <v>62</v>
      </c>
      <c r="B476" s="17" t="s">
        <v>6</v>
      </c>
      <c r="C476" s="19">
        <f>SUM(C477:C486)</f>
        <v>124600</v>
      </c>
      <c r="D476" s="26"/>
      <c r="E476" s="26">
        <f>SUM(E477:E486)</f>
        <v>70555.72</v>
      </c>
      <c r="F476" s="26"/>
      <c r="G476" s="19"/>
    </row>
    <row r="477" spans="2:6" ht="12.75">
      <c r="B477" s="31" t="s">
        <v>267</v>
      </c>
      <c r="C477" s="71">
        <v>900</v>
      </c>
      <c r="D477" s="71"/>
      <c r="E477" s="71">
        <v>850</v>
      </c>
      <c r="F477" s="71"/>
    </row>
    <row r="478" spans="2:6" ht="12.75">
      <c r="B478" s="31" t="s">
        <v>63</v>
      </c>
      <c r="C478" s="71">
        <v>500</v>
      </c>
      <c r="D478" s="71"/>
      <c r="E478" s="71">
        <v>0</v>
      </c>
      <c r="F478" s="71"/>
    </row>
    <row r="479" spans="2:6" ht="12.75">
      <c r="B479" s="31" t="s">
        <v>64</v>
      </c>
      <c r="C479" s="71">
        <v>1000</v>
      </c>
      <c r="D479" s="71"/>
      <c r="E479" s="71">
        <v>553.39</v>
      </c>
      <c r="F479" s="71"/>
    </row>
    <row r="480" spans="2:6" ht="12.75">
      <c r="B480" s="31" t="s">
        <v>303</v>
      </c>
      <c r="C480" s="71">
        <v>500</v>
      </c>
      <c r="D480" s="71"/>
      <c r="E480" s="71">
        <v>224.35</v>
      </c>
      <c r="F480" s="71"/>
    </row>
    <row r="481" spans="2:6" ht="12.75">
      <c r="B481" s="31" t="s">
        <v>68</v>
      </c>
      <c r="C481" s="71">
        <v>2300</v>
      </c>
      <c r="D481" s="71"/>
      <c r="E481" s="71">
        <v>760.78</v>
      </c>
      <c r="F481" s="71"/>
    </row>
    <row r="482" spans="2:6" ht="12.75">
      <c r="B482" s="31" t="s">
        <v>69</v>
      </c>
      <c r="C482" s="71">
        <v>1100</v>
      </c>
      <c r="D482" s="71"/>
      <c r="E482" s="71">
        <v>491.28</v>
      </c>
      <c r="F482" s="71"/>
    </row>
    <row r="483" spans="2:6" ht="12.75">
      <c r="B483" s="31" t="s">
        <v>67</v>
      </c>
      <c r="C483" s="71">
        <v>800</v>
      </c>
      <c r="D483" s="71"/>
      <c r="E483" s="71">
        <v>0</v>
      </c>
      <c r="F483" s="71"/>
    </row>
    <row r="484" spans="2:6" ht="12.75">
      <c r="B484" s="31" t="s">
        <v>398</v>
      </c>
      <c r="C484" s="71">
        <v>113000</v>
      </c>
      <c r="D484" s="71"/>
      <c r="E484" s="71">
        <v>67155.92</v>
      </c>
      <c r="F484" s="71"/>
    </row>
    <row r="485" spans="2:6" ht="12.75">
      <c r="B485" s="31" t="s">
        <v>397</v>
      </c>
      <c r="C485" s="71">
        <v>1500</v>
      </c>
      <c r="D485" s="71"/>
      <c r="E485" s="71">
        <v>520</v>
      </c>
      <c r="F485" s="71"/>
    </row>
    <row r="486" spans="2:6" ht="12.75">
      <c r="B486" s="31" t="s">
        <v>65</v>
      </c>
      <c r="C486" s="71">
        <v>3000</v>
      </c>
      <c r="D486" s="71"/>
      <c r="E486" s="71">
        <v>0</v>
      </c>
      <c r="F486" s="71"/>
    </row>
    <row r="487" spans="1:7" ht="12.75">
      <c r="A487" s="18" t="s">
        <v>71</v>
      </c>
      <c r="B487" s="17" t="s">
        <v>36</v>
      </c>
      <c r="C487" s="19">
        <v>2160</v>
      </c>
      <c r="D487" s="26"/>
      <c r="E487" s="26">
        <v>55.24</v>
      </c>
      <c r="F487" s="26"/>
      <c r="G487" s="19"/>
    </row>
    <row r="488" spans="1:7" ht="25.5">
      <c r="A488" s="34" t="s">
        <v>72</v>
      </c>
      <c r="B488" s="33" t="s">
        <v>150</v>
      </c>
      <c r="C488" s="19">
        <v>2500</v>
      </c>
      <c r="D488" s="26"/>
      <c r="E488" s="26">
        <v>1379.66</v>
      </c>
      <c r="F488" s="26"/>
      <c r="G488" s="19"/>
    </row>
    <row r="489" spans="1:7" ht="12.75">
      <c r="A489" s="18" t="s">
        <v>74</v>
      </c>
      <c r="B489" s="17" t="s">
        <v>7</v>
      </c>
      <c r="C489" s="19">
        <v>2700</v>
      </c>
      <c r="D489" s="26"/>
      <c r="E489" s="26">
        <v>1971.22</v>
      </c>
      <c r="F489" s="26"/>
      <c r="G489" s="19"/>
    </row>
    <row r="490" spans="1:7" ht="12.75">
      <c r="A490" s="18" t="s">
        <v>76</v>
      </c>
      <c r="B490" s="17" t="s">
        <v>9</v>
      </c>
      <c r="C490" s="19">
        <v>2500</v>
      </c>
      <c r="D490" s="26"/>
      <c r="E490" s="26">
        <v>1315</v>
      </c>
      <c r="F490" s="26"/>
      <c r="G490" s="19"/>
    </row>
    <row r="491" spans="1:7" ht="12.75">
      <c r="A491" s="18" t="s">
        <v>24</v>
      </c>
      <c r="B491" s="17" t="s">
        <v>18</v>
      </c>
      <c r="C491" s="19">
        <v>62000</v>
      </c>
      <c r="D491" s="26"/>
      <c r="E491" s="26">
        <v>46500</v>
      </c>
      <c r="F491" s="26"/>
      <c r="G491" s="19"/>
    </row>
    <row r="492" spans="1:7" ht="12.75">
      <c r="A492" s="18" t="s">
        <v>77</v>
      </c>
      <c r="B492" s="17" t="s">
        <v>38</v>
      </c>
      <c r="C492" s="19">
        <v>7212</v>
      </c>
      <c r="D492" s="26"/>
      <c r="E492" s="26">
        <v>4870</v>
      </c>
      <c r="F492" s="26"/>
      <c r="G492" s="19"/>
    </row>
    <row r="493" spans="1:7" ht="12.75">
      <c r="A493" s="18" t="s">
        <v>78</v>
      </c>
      <c r="B493" s="17" t="s">
        <v>39</v>
      </c>
      <c r="C493" s="19">
        <v>600</v>
      </c>
      <c r="D493" s="26"/>
      <c r="E493" s="26">
        <v>0</v>
      </c>
      <c r="F493" s="26"/>
      <c r="G493" s="19"/>
    </row>
    <row r="494" spans="1:7" ht="12.75">
      <c r="A494" s="18"/>
      <c r="B494" s="17"/>
      <c r="C494" s="19"/>
      <c r="D494" s="26"/>
      <c r="E494" s="26"/>
      <c r="F494" s="26"/>
      <c r="G494" s="19"/>
    </row>
    <row r="495" spans="1:7" ht="12.75">
      <c r="A495" s="18">
        <v>80146</v>
      </c>
      <c r="B495" s="17" t="s">
        <v>456</v>
      </c>
      <c r="C495" s="19">
        <f>SUM(C496:C498)</f>
        <v>15375</v>
      </c>
      <c r="D495" s="26"/>
      <c r="E495" s="26">
        <f>SUM(E496:E498)</f>
        <v>4428.04</v>
      </c>
      <c r="F495" s="26"/>
      <c r="G495" s="19"/>
    </row>
    <row r="496" spans="1:7" ht="12.75">
      <c r="A496" s="18" t="s">
        <v>48</v>
      </c>
      <c r="B496" s="13" t="s">
        <v>457</v>
      </c>
      <c r="C496" s="14">
        <v>2700</v>
      </c>
      <c r="D496" s="26"/>
      <c r="E496" s="74">
        <v>400</v>
      </c>
      <c r="F496" s="26"/>
      <c r="G496" s="19"/>
    </row>
    <row r="497" spans="1:7" ht="12.75">
      <c r="A497" s="18" t="s">
        <v>62</v>
      </c>
      <c r="B497" s="13" t="s">
        <v>458</v>
      </c>
      <c r="C497" s="14">
        <v>11635</v>
      </c>
      <c r="D497" s="26"/>
      <c r="E497" s="74">
        <v>3754</v>
      </c>
      <c r="F497" s="26"/>
      <c r="G497" s="19"/>
    </row>
    <row r="498" spans="1:7" ht="12.75">
      <c r="A498" s="18" t="s">
        <v>74</v>
      </c>
      <c r="B498" s="13" t="s">
        <v>7</v>
      </c>
      <c r="C498" s="14">
        <v>1040</v>
      </c>
      <c r="D498" s="26"/>
      <c r="E498" s="74">
        <v>274.04</v>
      </c>
      <c r="F498" s="26"/>
      <c r="G498" s="19"/>
    </row>
    <row r="499" spans="1:7" ht="12.75">
      <c r="A499" s="18"/>
      <c r="B499" s="17"/>
      <c r="C499" s="19"/>
      <c r="D499" s="26"/>
      <c r="E499" s="26"/>
      <c r="F499" s="26"/>
      <c r="G499" s="19"/>
    </row>
    <row r="500" spans="1:7" ht="12.75">
      <c r="A500" s="18">
        <v>80195</v>
      </c>
      <c r="B500" s="17" t="s">
        <v>459</v>
      </c>
      <c r="C500" s="19">
        <v>57314.52</v>
      </c>
      <c r="D500" s="26"/>
      <c r="E500" s="26">
        <v>44000</v>
      </c>
      <c r="F500" s="26"/>
      <c r="G500" s="19"/>
    </row>
    <row r="501" spans="1:7" ht="12.75">
      <c r="A501" s="18"/>
      <c r="B501" s="17"/>
      <c r="C501" s="19"/>
      <c r="D501" s="26"/>
      <c r="E501" s="26"/>
      <c r="F501" s="26"/>
      <c r="G501" s="19"/>
    </row>
    <row r="502" spans="1:7" ht="12.75">
      <c r="A502" s="18"/>
      <c r="B502" s="17"/>
      <c r="C502" s="19"/>
      <c r="D502" s="26"/>
      <c r="E502" s="26"/>
      <c r="F502" s="26"/>
      <c r="G502" s="19"/>
    </row>
    <row r="503" spans="1:7" ht="12.75">
      <c r="A503" s="18"/>
      <c r="B503" s="17"/>
      <c r="C503" s="19"/>
      <c r="D503" s="26"/>
      <c r="E503" s="26"/>
      <c r="F503" s="26"/>
      <c r="G503" s="19"/>
    </row>
    <row r="504" spans="1:7" ht="12.75">
      <c r="A504" s="18"/>
      <c r="B504" s="17"/>
      <c r="C504" s="19"/>
      <c r="D504" s="26"/>
      <c r="E504" s="26"/>
      <c r="F504" s="26"/>
      <c r="G504" s="19"/>
    </row>
    <row r="505" ht="23.25">
      <c r="C505" s="10" t="s">
        <v>11</v>
      </c>
    </row>
    <row r="507" ht="12.75">
      <c r="C507" s="11" t="s">
        <v>370</v>
      </c>
    </row>
    <row r="508" ht="12.75">
      <c r="C508" s="11" t="s">
        <v>371</v>
      </c>
    </row>
    <row r="510" spans="1:7" ht="41.25" customHeight="1">
      <c r="A510" s="22" t="s">
        <v>0</v>
      </c>
      <c r="B510" s="22" t="s">
        <v>1</v>
      </c>
      <c r="C510" s="23" t="s">
        <v>290</v>
      </c>
      <c r="D510" s="23" t="s">
        <v>353</v>
      </c>
      <c r="E510" s="23" t="s">
        <v>2</v>
      </c>
      <c r="F510" s="23" t="s">
        <v>354</v>
      </c>
      <c r="G510" s="22" t="s">
        <v>3</v>
      </c>
    </row>
    <row r="511" spans="1:7" ht="12.75">
      <c r="A511" s="6">
        <v>3020</v>
      </c>
      <c r="B511" s="7" t="s">
        <v>12</v>
      </c>
      <c r="C511" s="3">
        <v>10534.83</v>
      </c>
      <c r="D511" s="3">
        <v>23000</v>
      </c>
      <c r="E511" s="3">
        <v>23000</v>
      </c>
      <c r="F511" s="3">
        <v>10776.19</v>
      </c>
      <c r="G511" s="3">
        <f>F511/E511*100</f>
        <v>46.853</v>
      </c>
    </row>
    <row r="512" spans="1:7" ht="12.75">
      <c r="A512" s="6">
        <v>4010</v>
      </c>
      <c r="B512" s="7" t="s">
        <v>13</v>
      </c>
      <c r="C512" s="3">
        <v>126786.6</v>
      </c>
      <c r="D512" s="3">
        <v>259400</v>
      </c>
      <c r="E512" s="3">
        <v>259400</v>
      </c>
      <c r="F512" s="3">
        <v>130812.63</v>
      </c>
      <c r="G512" s="3">
        <f aca="true" t="shared" si="7" ref="G512:G518">F512/E512*100</f>
        <v>50.42892444101773</v>
      </c>
    </row>
    <row r="513" spans="1:7" ht="12.75">
      <c r="A513" s="6">
        <v>4040</v>
      </c>
      <c r="B513" s="7" t="s">
        <v>14</v>
      </c>
      <c r="C513" s="3">
        <v>18202.04</v>
      </c>
      <c r="D513" s="3">
        <v>21250</v>
      </c>
      <c r="E513" s="3">
        <v>21250</v>
      </c>
      <c r="F513" s="3">
        <v>20721.1</v>
      </c>
      <c r="G513" s="3">
        <f t="shared" si="7"/>
        <v>97.51105882352941</v>
      </c>
    </row>
    <row r="514" spans="1:7" ht="12.75">
      <c r="A514" s="6">
        <v>4110</v>
      </c>
      <c r="B514" s="7" t="s">
        <v>15</v>
      </c>
      <c r="C514" s="3">
        <v>26088.55</v>
      </c>
      <c r="D514" s="3">
        <v>53376</v>
      </c>
      <c r="E514" s="3">
        <v>53376</v>
      </c>
      <c r="F514" s="3">
        <v>27177.67</v>
      </c>
      <c r="G514" s="3">
        <f t="shared" si="7"/>
        <v>50.917397332134286</v>
      </c>
    </row>
    <row r="515" spans="1:7" ht="12.75">
      <c r="A515" s="6">
        <v>4120</v>
      </c>
      <c r="B515" s="7" t="s">
        <v>16</v>
      </c>
      <c r="C515" s="3">
        <v>2898.07</v>
      </c>
      <c r="D515" s="3">
        <v>7647</v>
      </c>
      <c r="E515" s="3">
        <v>7647</v>
      </c>
      <c r="F515" s="3">
        <v>3174.13</v>
      </c>
      <c r="G515" s="3">
        <f t="shared" si="7"/>
        <v>41.508173139793385</v>
      </c>
    </row>
    <row r="516" spans="1:7" ht="12.75">
      <c r="A516" s="6">
        <v>4240</v>
      </c>
      <c r="B516" s="7" t="s">
        <v>17</v>
      </c>
      <c r="C516" s="3">
        <v>0</v>
      </c>
      <c r="D516" s="3">
        <v>2000</v>
      </c>
      <c r="E516" s="3">
        <v>2000</v>
      </c>
      <c r="F516" s="3">
        <v>0</v>
      </c>
      <c r="G516" s="3">
        <f t="shared" si="7"/>
        <v>0</v>
      </c>
    </row>
    <row r="517" spans="1:7" ht="12.75">
      <c r="A517" s="6">
        <v>4440</v>
      </c>
      <c r="B517" s="7" t="s">
        <v>18</v>
      </c>
      <c r="C517" s="3">
        <v>14450</v>
      </c>
      <c r="D517" s="3">
        <v>18854</v>
      </c>
      <c r="E517" s="3">
        <v>18854</v>
      </c>
      <c r="F517" s="3">
        <v>14200</v>
      </c>
      <c r="G517" s="3">
        <f t="shared" si="7"/>
        <v>75.31558290018033</v>
      </c>
    </row>
    <row r="518" spans="1:7" ht="12.75">
      <c r="A518" s="12"/>
      <c r="B518" s="8" t="s">
        <v>10</v>
      </c>
      <c r="C518" s="16">
        <f>SUM(C511:C517)</f>
        <v>198960.09</v>
      </c>
      <c r="D518" s="16">
        <f>SUM(D511:D517)</f>
        <v>385527</v>
      </c>
      <c r="E518" s="16">
        <f>SUM(E511:E517)</f>
        <v>385527</v>
      </c>
      <c r="F518" s="16">
        <f>SUM(F511:F517)</f>
        <v>206861.72000000003</v>
      </c>
      <c r="G518" s="16">
        <f t="shared" si="7"/>
        <v>53.65686968746678</v>
      </c>
    </row>
    <row r="519" spans="1:7" ht="12.75">
      <c r="A519" s="12"/>
      <c r="B519" s="13"/>
      <c r="C519" s="14"/>
      <c r="D519" s="15"/>
      <c r="E519" s="15"/>
      <c r="F519" s="15"/>
      <c r="G519" s="15"/>
    </row>
    <row r="520" spans="1:7" ht="28.5" customHeight="1">
      <c r="A520" s="18"/>
      <c r="B520" s="17"/>
      <c r="C520" s="24" t="s">
        <v>355</v>
      </c>
      <c r="E520" s="25" t="s">
        <v>354</v>
      </c>
      <c r="F520" s="20"/>
      <c r="G520" s="19"/>
    </row>
    <row r="521" spans="1:7" ht="12.75">
      <c r="A521" s="12"/>
      <c r="B521" s="13"/>
      <c r="C521" s="14"/>
      <c r="D521" s="15"/>
      <c r="E521" s="15"/>
      <c r="F521" s="15"/>
      <c r="G521" s="15"/>
    </row>
    <row r="522" spans="1:7" ht="12.75">
      <c r="A522" s="18" t="s">
        <v>19</v>
      </c>
      <c r="B522" s="17" t="s">
        <v>12</v>
      </c>
      <c r="C522" s="19">
        <f>SUM(C523:C526)</f>
        <v>23000</v>
      </c>
      <c r="D522" s="26"/>
      <c r="E522" s="26">
        <f>SUM(E523:E526)</f>
        <v>10776.19</v>
      </c>
      <c r="F522" s="26"/>
      <c r="G522" s="19"/>
    </row>
    <row r="523" spans="1:6" ht="12.75">
      <c r="A523" s="12"/>
      <c r="B523" t="s">
        <v>25</v>
      </c>
      <c r="C523" s="71">
        <v>21300</v>
      </c>
      <c r="D523" s="2"/>
      <c r="E523" s="2">
        <v>10686.19</v>
      </c>
      <c r="F523" s="2"/>
    </row>
    <row r="524" spans="1:6" ht="12.75">
      <c r="A524" s="12"/>
      <c r="B524" t="s">
        <v>29</v>
      </c>
      <c r="C524" s="71">
        <v>380</v>
      </c>
      <c r="D524" s="2"/>
      <c r="E524" s="2">
        <v>90</v>
      </c>
      <c r="F524" s="2"/>
    </row>
    <row r="525" spans="1:6" ht="12.75">
      <c r="A525" s="12"/>
      <c r="B525" t="s">
        <v>263</v>
      </c>
      <c r="C525" s="71">
        <v>512</v>
      </c>
      <c r="D525" s="2"/>
      <c r="E525" s="2">
        <v>0</v>
      </c>
      <c r="F525" s="2"/>
    </row>
    <row r="526" spans="1:6" ht="12.75">
      <c r="A526" s="12"/>
      <c r="B526" t="s">
        <v>42</v>
      </c>
      <c r="C526" s="71">
        <v>808</v>
      </c>
      <c r="D526" s="2"/>
      <c r="E526" s="2">
        <v>0</v>
      </c>
      <c r="F526" s="2"/>
    </row>
    <row r="527" spans="1:7" ht="12.75">
      <c r="A527" s="18" t="s">
        <v>20</v>
      </c>
      <c r="B527" s="20" t="s">
        <v>13</v>
      </c>
      <c r="C527" s="72">
        <f>SUM(C528:C533)</f>
        <v>259400</v>
      </c>
      <c r="D527" s="27"/>
      <c r="E527" s="27">
        <f>SUM(E528:E533)</f>
        <v>130812.63</v>
      </c>
      <c r="F527" s="27"/>
      <c r="G527" s="20"/>
    </row>
    <row r="528" spans="1:6" ht="12.75">
      <c r="A528" s="12"/>
      <c r="B528" t="s">
        <v>26</v>
      </c>
      <c r="C528" s="71">
        <v>239000</v>
      </c>
      <c r="D528" s="2"/>
      <c r="E528" s="2">
        <v>124643.46</v>
      </c>
      <c r="F528" s="2"/>
    </row>
    <row r="529" spans="1:6" ht="12.75">
      <c r="A529" s="12"/>
      <c r="B529" t="s">
        <v>30</v>
      </c>
      <c r="C529" s="71">
        <v>4088</v>
      </c>
      <c r="D529" s="2"/>
      <c r="E529" s="2">
        <v>1255.06</v>
      </c>
      <c r="F529" s="2"/>
    </row>
    <row r="530" spans="1:6" ht="12.75">
      <c r="A530" s="12"/>
      <c r="B530" t="s">
        <v>27</v>
      </c>
      <c r="C530" s="71">
        <v>2672</v>
      </c>
      <c r="D530" s="2"/>
      <c r="E530" s="2">
        <v>0</v>
      </c>
      <c r="F530" s="2"/>
    </row>
    <row r="531" spans="1:6" ht="12.75">
      <c r="A531" s="12"/>
      <c r="B531" t="s">
        <v>28</v>
      </c>
      <c r="C531" s="71">
        <v>11400</v>
      </c>
      <c r="D531" s="2"/>
      <c r="E531" s="2">
        <v>4249</v>
      </c>
      <c r="F531" s="2"/>
    </row>
    <row r="532" spans="1:6" ht="12.75">
      <c r="A532" s="12"/>
      <c r="B532" t="s">
        <v>31</v>
      </c>
      <c r="C532" s="71">
        <v>1600</v>
      </c>
      <c r="D532" s="2"/>
      <c r="E532" s="2">
        <v>665.11</v>
      </c>
      <c r="F532" s="2"/>
    </row>
    <row r="533" spans="1:6" ht="12.75">
      <c r="A533" s="12"/>
      <c r="B533" t="s">
        <v>409</v>
      </c>
      <c r="C533" s="71">
        <v>640</v>
      </c>
      <c r="D533" s="2"/>
      <c r="E533" s="2">
        <v>0</v>
      </c>
      <c r="F533" s="2"/>
    </row>
    <row r="534" spans="1:7" ht="12.75">
      <c r="A534" s="18" t="s">
        <v>21</v>
      </c>
      <c r="B534" s="20" t="s">
        <v>14</v>
      </c>
      <c r="C534" s="72">
        <v>21250</v>
      </c>
      <c r="D534" s="27"/>
      <c r="E534" s="27">
        <v>20721.1</v>
      </c>
      <c r="F534" s="27"/>
      <c r="G534" s="20"/>
    </row>
    <row r="535" spans="1:7" ht="12.75">
      <c r="A535" s="18" t="s">
        <v>22</v>
      </c>
      <c r="B535" s="20" t="s">
        <v>166</v>
      </c>
      <c r="C535" s="72">
        <v>53376</v>
      </c>
      <c r="D535" s="27"/>
      <c r="E535" s="27">
        <v>27177.67</v>
      </c>
      <c r="F535" s="27"/>
      <c r="G535" s="20"/>
    </row>
    <row r="536" spans="1:7" ht="12.75">
      <c r="A536" s="18" t="s">
        <v>23</v>
      </c>
      <c r="B536" s="20" t="s">
        <v>16</v>
      </c>
      <c r="C536" s="72">
        <v>7647</v>
      </c>
      <c r="D536" s="27"/>
      <c r="E536" s="27">
        <v>3174.13</v>
      </c>
      <c r="F536" s="27"/>
      <c r="G536" s="20"/>
    </row>
    <row r="537" spans="1:7" ht="12.75">
      <c r="A537" s="18" t="s">
        <v>32</v>
      </c>
      <c r="B537" s="17" t="s">
        <v>17</v>
      </c>
      <c r="C537" s="72">
        <v>2000</v>
      </c>
      <c r="D537" s="27"/>
      <c r="E537" s="27">
        <v>0</v>
      </c>
      <c r="F537" s="27"/>
      <c r="G537" s="20"/>
    </row>
    <row r="538" spans="1:7" ht="12.75">
      <c r="A538" s="18" t="s">
        <v>24</v>
      </c>
      <c r="B538" s="20" t="s">
        <v>18</v>
      </c>
      <c r="C538" s="72">
        <v>18854</v>
      </c>
      <c r="D538" s="27"/>
      <c r="E538" s="27">
        <v>14200</v>
      </c>
      <c r="F538" s="27"/>
      <c r="G538" s="20"/>
    </row>
    <row r="539" spans="1:7" ht="12.75">
      <c r="A539" s="18"/>
      <c r="B539" s="20"/>
      <c r="C539" s="72"/>
      <c r="D539" s="27"/>
      <c r="E539" s="27"/>
      <c r="F539" s="27"/>
      <c r="G539" s="20"/>
    </row>
    <row r="540" spans="1:7" ht="12.75">
      <c r="A540" s="18"/>
      <c r="B540" s="20"/>
      <c r="C540" s="72"/>
      <c r="D540" s="27"/>
      <c r="E540" s="27"/>
      <c r="F540" s="27"/>
      <c r="G540" s="20"/>
    </row>
    <row r="541" spans="1:7" ht="12.75">
      <c r="A541" s="18"/>
      <c r="B541" s="20"/>
      <c r="C541" s="72"/>
      <c r="D541" s="27"/>
      <c r="E541" s="27"/>
      <c r="F541" s="27"/>
      <c r="G541" s="20"/>
    </row>
    <row r="542" spans="1:7" ht="12.75">
      <c r="A542" s="18"/>
      <c r="B542" s="20"/>
      <c r="C542" s="72"/>
      <c r="D542" s="27"/>
      <c r="E542" s="27"/>
      <c r="F542" s="27"/>
      <c r="G542" s="20"/>
    </row>
    <row r="543" spans="1:7" ht="12.75">
      <c r="A543" s="18"/>
      <c r="B543" s="20"/>
      <c r="C543" s="72"/>
      <c r="D543" s="27"/>
      <c r="E543" s="27"/>
      <c r="F543" s="27"/>
      <c r="G543" s="20"/>
    </row>
    <row r="544" spans="1:7" ht="12.75">
      <c r="A544" s="18"/>
      <c r="B544" s="20"/>
      <c r="C544" s="72"/>
      <c r="D544" s="27"/>
      <c r="E544" s="27"/>
      <c r="F544" s="27"/>
      <c r="G544" s="20"/>
    </row>
    <row r="545" spans="1:7" ht="12.75">
      <c r="A545" s="18"/>
      <c r="B545" s="20"/>
      <c r="C545" s="72"/>
      <c r="D545" s="27"/>
      <c r="E545" s="27"/>
      <c r="F545" s="27"/>
      <c r="G545" s="20"/>
    </row>
    <row r="546" spans="1:7" ht="12.75">
      <c r="A546" s="18"/>
      <c r="B546" s="20"/>
      <c r="C546" s="72"/>
      <c r="D546" s="27"/>
      <c r="E546" s="27"/>
      <c r="F546" s="27"/>
      <c r="G546" s="20"/>
    </row>
    <row r="547" spans="1:7" ht="12.75">
      <c r="A547" s="18"/>
      <c r="B547" s="20"/>
      <c r="C547" s="72"/>
      <c r="D547" s="27"/>
      <c r="E547" s="27"/>
      <c r="F547" s="27"/>
      <c r="G547" s="20"/>
    </row>
    <row r="548" spans="1:7" ht="12.75">
      <c r="A548" s="18"/>
      <c r="B548" s="20"/>
      <c r="C548" s="72"/>
      <c r="D548" s="27"/>
      <c r="E548" s="27"/>
      <c r="F548" s="27"/>
      <c r="G548" s="20"/>
    </row>
    <row r="549" spans="1:7" ht="12.75">
      <c r="A549" s="18"/>
      <c r="B549" s="20"/>
      <c r="C549" s="72"/>
      <c r="D549" s="27"/>
      <c r="E549" s="27"/>
      <c r="F549" s="27"/>
      <c r="G549" s="20"/>
    </row>
    <row r="550" spans="1:7" ht="12.75">
      <c r="A550" s="18"/>
      <c r="B550" s="20"/>
      <c r="C550" s="72"/>
      <c r="D550" s="27"/>
      <c r="E550" s="27"/>
      <c r="F550" s="27"/>
      <c r="G550" s="20"/>
    </row>
    <row r="551" spans="1:7" ht="12.75">
      <c r="A551" s="18"/>
      <c r="B551" s="20"/>
      <c r="C551" s="72"/>
      <c r="D551" s="27"/>
      <c r="E551" s="27"/>
      <c r="F551" s="27"/>
      <c r="G551" s="20"/>
    </row>
    <row r="552" spans="1:7" ht="12.75">
      <c r="A552" s="18"/>
      <c r="B552" s="20"/>
      <c r="C552" s="72"/>
      <c r="D552" s="27"/>
      <c r="E552" s="27"/>
      <c r="F552" s="27"/>
      <c r="G552" s="20"/>
    </row>
    <row r="553" spans="1:7" ht="12.75">
      <c r="A553" s="18"/>
      <c r="B553" s="20"/>
      <c r="C553" s="72"/>
      <c r="D553" s="27"/>
      <c r="E553" s="27"/>
      <c r="F553" s="27"/>
      <c r="G553" s="20"/>
    </row>
    <row r="554" spans="1:7" ht="12.75">
      <c r="A554" s="18"/>
      <c r="B554" s="20"/>
      <c r="C554" s="72"/>
      <c r="D554" s="27"/>
      <c r="E554" s="27"/>
      <c r="F554" s="27"/>
      <c r="G554" s="20"/>
    </row>
    <row r="555" spans="2:5" ht="12.75">
      <c r="B555" s="73"/>
      <c r="C555" s="72"/>
      <c r="E555" s="27"/>
    </row>
    <row r="556" spans="2:5" ht="12.75">
      <c r="B556" s="73"/>
      <c r="C556" s="72"/>
      <c r="E556" s="27"/>
    </row>
    <row r="557" ht="23.25">
      <c r="C557" s="10" t="s">
        <v>461</v>
      </c>
    </row>
    <row r="559" ht="12.75">
      <c r="C559" s="11" t="s">
        <v>387</v>
      </c>
    </row>
    <row r="560" ht="12.75">
      <c r="C560" s="11" t="s">
        <v>388</v>
      </c>
    </row>
    <row r="561" spans="1:7" ht="38.25">
      <c r="A561" s="22" t="s">
        <v>0</v>
      </c>
      <c r="B561" s="22" t="s">
        <v>1</v>
      </c>
      <c r="C561" s="23" t="s">
        <v>290</v>
      </c>
      <c r="D561" s="23" t="s">
        <v>353</v>
      </c>
      <c r="E561" s="23" t="s">
        <v>2</v>
      </c>
      <c r="F561" s="23" t="s">
        <v>354</v>
      </c>
      <c r="G561" s="22" t="s">
        <v>3</v>
      </c>
    </row>
    <row r="562" spans="1:7" ht="12.75">
      <c r="A562" s="6">
        <v>3020</v>
      </c>
      <c r="B562" s="7" t="s">
        <v>12</v>
      </c>
      <c r="C562" s="3">
        <v>3061.58</v>
      </c>
      <c r="D562" s="3">
        <v>6951</v>
      </c>
      <c r="E562" s="3">
        <v>6951</v>
      </c>
      <c r="F562" s="3">
        <v>2945.37</v>
      </c>
      <c r="G562" s="3">
        <f>F562/E562*100</f>
        <v>42.37332757876565</v>
      </c>
    </row>
    <row r="563" spans="1:7" ht="12.75">
      <c r="A563" s="6">
        <v>4010</v>
      </c>
      <c r="B563" s="7" t="s">
        <v>13</v>
      </c>
      <c r="C563" s="3">
        <v>75165.54</v>
      </c>
      <c r="D563" s="3">
        <v>160390</v>
      </c>
      <c r="E563" s="3">
        <v>160390</v>
      </c>
      <c r="F563" s="3">
        <v>76502.46</v>
      </c>
      <c r="G563" s="3">
        <f aca="true" t="shared" si="8" ref="G563:G581">F563/E563*100</f>
        <v>47.69777417544735</v>
      </c>
    </row>
    <row r="564" spans="1:7" ht="12.75">
      <c r="A564" s="6">
        <v>4040</v>
      </c>
      <c r="B564" s="7" t="s">
        <v>14</v>
      </c>
      <c r="C564" s="3">
        <v>16950.82</v>
      </c>
      <c r="D564" s="3">
        <v>13090</v>
      </c>
      <c r="E564" s="3">
        <v>13120</v>
      </c>
      <c r="F564" s="3">
        <v>13111.3</v>
      </c>
      <c r="G564" s="3">
        <f t="shared" si="8"/>
        <v>99.93368902439023</v>
      </c>
    </row>
    <row r="565" spans="1:7" ht="12.75">
      <c r="A565" s="6">
        <v>4110</v>
      </c>
      <c r="B565" s="7" t="s">
        <v>15</v>
      </c>
      <c r="C565" s="3">
        <v>16554.54</v>
      </c>
      <c r="D565" s="3">
        <v>29372</v>
      </c>
      <c r="E565" s="3">
        <v>29372</v>
      </c>
      <c r="F565" s="3">
        <v>15582.07</v>
      </c>
      <c r="G565" s="3">
        <f t="shared" si="8"/>
        <v>53.05076263107722</v>
      </c>
    </row>
    <row r="566" spans="1:7" ht="12.75">
      <c r="A566" s="6">
        <v>4120</v>
      </c>
      <c r="B566" s="7" t="s">
        <v>16</v>
      </c>
      <c r="C566" s="3">
        <v>1461.17</v>
      </c>
      <c r="D566" s="3">
        <v>4208</v>
      </c>
      <c r="E566" s="3">
        <v>4208</v>
      </c>
      <c r="F566" s="3">
        <v>1371.03</v>
      </c>
      <c r="G566" s="3">
        <f t="shared" si="8"/>
        <v>32.58151140684411</v>
      </c>
    </row>
    <row r="567" spans="1:7" ht="12.75">
      <c r="A567" s="6">
        <v>4170</v>
      </c>
      <c r="B567" s="7" t="s">
        <v>4</v>
      </c>
      <c r="C567" s="3">
        <v>468</v>
      </c>
      <c r="D567" s="3">
        <v>2000</v>
      </c>
      <c r="E567" s="3">
        <v>2000</v>
      </c>
      <c r="F567" s="3">
        <v>234</v>
      </c>
      <c r="G567" s="3">
        <f t="shared" si="8"/>
        <v>11.700000000000001</v>
      </c>
    </row>
    <row r="568" spans="1:7" ht="12.75">
      <c r="A568" s="6">
        <v>4210</v>
      </c>
      <c r="B568" s="7" t="s">
        <v>5</v>
      </c>
      <c r="C568" s="3">
        <v>56986.3</v>
      </c>
      <c r="D568" s="3">
        <v>91100</v>
      </c>
      <c r="E568" s="3">
        <v>91100</v>
      </c>
      <c r="F568" s="3">
        <v>36759.17</v>
      </c>
      <c r="G568" s="3">
        <f t="shared" si="8"/>
        <v>40.350351262349065</v>
      </c>
    </row>
    <row r="569" spans="1:7" ht="12.75">
      <c r="A569" s="6">
        <v>4240</v>
      </c>
      <c r="B569" s="7" t="s">
        <v>17</v>
      </c>
      <c r="C569" s="3">
        <v>0</v>
      </c>
      <c r="D569" s="3">
        <v>2000</v>
      </c>
      <c r="E569" s="3">
        <v>2000</v>
      </c>
      <c r="F569" s="3">
        <v>216.39</v>
      </c>
      <c r="G569" s="3">
        <f t="shared" si="8"/>
        <v>10.8195</v>
      </c>
    </row>
    <row r="570" spans="1:7" ht="12.75">
      <c r="A570" s="6">
        <v>4260</v>
      </c>
      <c r="B570" s="7" t="s">
        <v>33</v>
      </c>
      <c r="C570" s="3">
        <v>7902.58</v>
      </c>
      <c r="D570" s="3">
        <v>13000</v>
      </c>
      <c r="E570" s="3">
        <v>14000</v>
      </c>
      <c r="F570" s="3">
        <v>7347.11</v>
      </c>
      <c r="G570" s="3">
        <f t="shared" si="8"/>
        <v>52.47935714285714</v>
      </c>
    </row>
    <row r="571" spans="1:7" ht="12.75">
      <c r="A571" s="6">
        <v>4270</v>
      </c>
      <c r="B571" s="7" t="s">
        <v>34</v>
      </c>
      <c r="C571" s="3">
        <v>1433.8</v>
      </c>
      <c r="D571" s="3">
        <v>2000</v>
      </c>
      <c r="E571" s="3">
        <v>2000</v>
      </c>
      <c r="F571" s="3">
        <v>1169.4</v>
      </c>
      <c r="G571" s="3">
        <f t="shared" si="8"/>
        <v>58.47</v>
      </c>
    </row>
    <row r="572" spans="1:7" ht="12.75">
      <c r="A572" s="6">
        <v>4280</v>
      </c>
      <c r="B572" s="7" t="s">
        <v>35</v>
      </c>
      <c r="C572" s="3">
        <v>325</v>
      </c>
      <c r="D572" s="3">
        <v>1000</v>
      </c>
      <c r="E572" s="3">
        <v>1000</v>
      </c>
      <c r="F572" s="3">
        <v>35</v>
      </c>
      <c r="G572" s="3">
        <f t="shared" si="8"/>
        <v>3.5000000000000004</v>
      </c>
    </row>
    <row r="573" spans="1:7" ht="12.75">
      <c r="A573" s="6">
        <v>4300</v>
      </c>
      <c r="B573" s="7" t="s">
        <v>6</v>
      </c>
      <c r="C573" s="3">
        <v>21714.53</v>
      </c>
      <c r="D573" s="3">
        <v>38510</v>
      </c>
      <c r="E573" s="3">
        <v>78510</v>
      </c>
      <c r="F573" s="3">
        <v>32852.81</v>
      </c>
      <c r="G573" s="3">
        <f t="shared" si="8"/>
        <v>41.84538275378932</v>
      </c>
    </row>
    <row r="574" spans="1:7" ht="12.75">
      <c r="A574" s="6">
        <v>4350</v>
      </c>
      <c r="B574" s="7" t="s">
        <v>36</v>
      </c>
      <c r="C574" s="3">
        <v>300</v>
      </c>
      <c r="D574" s="3">
        <v>720</v>
      </c>
      <c r="E574" s="3">
        <v>720</v>
      </c>
      <c r="F574" s="3">
        <v>300</v>
      </c>
      <c r="G574" s="3">
        <f t="shared" si="8"/>
        <v>41.66666666666667</v>
      </c>
    </row>
    <row r="575" spans="1:7" ht="27" customHeight="1">
      <c r="A575" s="29">
        <v>4370</v>
      </c>
      <c r="B575" s="28" t="s">
        <v>37</v>
      </c>
      <c r="C575" s="3">
        <v>507.7</v>
      </c>
      <c r="D575" s="3">
        <v>1600</v>
      </c>
      <c r="E575" s="3">
        <v>1600</v>
      </c>
      <c r="F575" s="3">
        <v>710.19</v>
      </c>
      <c r="G575" s="3">
        <f t="shared" si="8"/>
        <v>44.386875</v>
      </c>
    </row>
    <row r="576" spans="1:7" ht="12.75">
      <c r="A576" s="6">
        <v>4410</v>
      </c>
      <c r="B576" s="7" t="s">
        <v>7</v>
      </c>
      <c r="C576" s="3">
        <v>440.05</v>
      </c>
      <c r="D576" s="3">
        <v>1300</v>
      </c>
      <c r="E576" s="3">
        <v>1300</v>
      </c>
      <c r="F576" s="3">
        <v>452.67</v>
      </c>
      <c r="G576" s="3">
        <f t="shared" si="8"/>
        <v>34.82076923076923</v>
      </c>
    </row>
    <row r="577" spans="1:7" ht="12.75">
      <c r="A577" s="6">
        <v>4430</v>
      </c>
      <c r="B577" s="7" t="s">
        <v>9</v>
      </c>
      <c r="C577" s="3">
        <v>287</v>
      </c>
      <c r="D577" s="3">
        <v>2800</v>
      </c>
      <c r="E577" s="3">
        <v>2800</v>
      </c>
      <c r="F577" s="3">
        <v>1372</v>
      </c>
      <c r="G577" s="3">
        <f t="shared" si="8"/>
        <v>49</v>
      </c>
    </row>
    <row r="578" spans="1:7" ht="12.75">
      <c r="A578" s="6">
        <v>4440</v>
      </c>
      <c r="B578" s="7" t="s">
        <v>18</v>
      </c>
      <c r="C578" s="3">
        <v>7500</v>
      </c>
      <c r="D578" s="3">
        <v>8112</v>
      </c>
      <c r="E578" s="3">
        <v>8112</v>
      </c>
      <c r="F578" s="3">
        <v>6100</v>
      </c>
      <c r="G578" s="3">
        <f t="shared" si="8"/>
        <v>75.19723865877712</v>
      </c>
    </row>
    <row r="579" spans="1:7" ht="12.75">
      <c r="A579" s="6">
        <v>4520</v>
      </c>
      <c r="B579" s="7" t="s">
        <v>38</v>
      </c>
      <c r="C579" s="3">
        <v>0</v>
      </c>
      <c r="D579" s="3">
        <v>2400</v>
      </c>
      <c r="E579" s="3">
        <v>2400</v>
      </c>
      <c r="F579" s="3">
        <v>702</v>
      </c>
      <c r="G579" s="3">
        <f t="shared" si="8"/>
        <v>29.25</v>
      </c>
    </row>
    <row r="580" spans="1:7" ht="12.75">
      <c r="A580" s="6">
        <v>4700</v>
      </c>
      <c r="B580" s="7" t="s">
        <v>39</v>
      </c>
      <c r="C580" s="3">
        <v>0</v>
      </c>
      <c r="D580" s="3">
        <v>500</v>
      </c>
      <c r="E580" s="3">
        <v>500</v>
      </c>
      <c r="F580" s="3">
        <v>0</v>
      </c>
      <c r="G580" s="3">
        <f t="shared" si="8"/>
        <v>0</v>
      </c>
    </row>
    <row r="581" spans="1:7" ht="12.75">
      <c r="A581" s="12"/>
      <c r="B581" s="8" t="s">
        <v>10</v>
      </c>
      <c r="C581" s="16">
        <f>SUM(C562:C580)</f>
        <v>211058.61</v>
      </c>
      <c r="D581" s="16">
        <f>SUM(D562:D580)</f>
        <v>381053</v>
      </c>
      <c r="E581" s="16">
        <f>SUM(E562:E580)</f>
        <v>422083</v>
      </c>
      <c r="F581" s="16">
        <f>SUM(F562:F580)</f>
        <v>197762.97000000003</v>
      </c>
      <c r="G581" s="16">
        <f t="shared" si="8"/>
        <v>46.85404766361119</v>
      </c>
    </row>
    <row r="582" spans="1:7" ht="12.75">
      <c r="A582" s="12"/>
      <c r="B582" s="17"/>
      <c r="C582" s="19"/>
      <c r="D582" s="19"/>
      <c r="E582" s="19"/>
      <c r="F582" s="19"/>
      <c r="G582" s="19"/>
    </row>
    <row r="583" spans="1:7" ht="12.75">
      <c r="A583" s="12"/>
      <c r="B583" s="17"/>
      <c r="C583" s="19"/>
      <c r="D583" s="19"/>
      <c r="E583" s="19"/>
      <c r="F583" s="19"/>
      <c r="G583" s="19"/>
    </row>
    <row r="584" spans="1:7" ht="12.75">
      <c r="A584" s="12"/>
      <c r="B584" s="17"/>
      <c r="C584" s="19"/>
      <c r="D584" s="19"/>
      <c r="E584" s="19"/>
      <c r="F584" s="19"/>
      <c r="G584" s="19"/>
    </row>
    <row r="585" spans="1:7" ht="12.75">
      <c r="A585" s="12"/>
      <c r="B585" s="13"/>
      <c r="C585" s="14"/>
      <c r="D585" s="15"/>
      <c r="E585" s="15"/>
      <c r="F585" s="15"/>
      <c r="G585" s="15"/>
    </row>
    <row r="586" spans="1:7" ht="25.5">
      <c r="A586" s="18"/>
      <c r="B586" s="17"/>
      <c r="C586" s="24" t="s">
        <v>355</v>
      </c>
      <c r="E586" s="25" t="s">
        <v>354</v>
      </c>
      <c r="F586" s="20"/>
      <c r="G586" s="19"/>
    </row>
    <row r="587" spans="1:7" ht="12.75">
      <c r="A587" s="12"/>
      <c r="B587" s="13"/>
      <c r="G587" s="15"/>
    </row>
    <row r="588" spans="1:7" ht="12.75">
      <c r="A588" s="18" t="s">
        <v>19</v>
      </c>
      <c r="B588" s="17" t="s">
        <v>12</v>
      </c>
      <c r="C588" s="19">
        <f>SUM(C589:C594)</f>
        <v>6951</v>
      </c>
      <c r="D588" s="19"/>
      <c r="E588" s="19">
        <f>SUM(E589:E594)</f>
        <v>2945.37</v>
      </c>
      <c r="F588" s="19"/>
      <c r="G588" s="19"/>
    </row>
    <row r="589" spans="2:5" ht="12.75">
      <c r="B589" t="s">
        <v>25</v>
      </c>
      <c r="C589" s="68">
        <v>4908</v>
      </c>
      <c r="D589" s="68"/>
      <c r="E589" s="68">
        <v>2484.27</v>
      </c>
    </row>
    <row r="590" spans="2:5" ht="12.75">
      <c r="B590" t="s">
        <v>29</v>
      </c>
      <c r="C590" s="68">
        <v>528</v>
      </c>
      <c r="D590" s="68"/>
      <c r="E590" s="68">
        <v>264</v>
      </c>
    </row>
    <row r="591" spans="2:5" ht="12.75">
      <c r="B591" t="s">
        <v>306</v>
      </c>
      <c r="C591" s="68">
        <v>400</v>
      </c>
      <c r="D591" s="68"/>
      <c r="E591" s="68">
        <v>0</v>
      </c>
    </row>
    <row r="592" spans="2:5" ht="12.75">
      <c r="B592" t="s">
        <v>41</v>
      </c>
      <c r="C592" s="68">
        <v>400</v>
      </c>
      <c r="D592" s="68"/>
      <c r="E592" s="68">
        <v>197.1</v>
      </c>
    </row>
    <row r="593" spans="2:5" ht="12.75">
      <c r="B593" t="s">
        <v>85</v>
      </c>
      <c r="C593" s="68">
        <v>500</v>
      </c>
      <c r="D593" s="68"/>
      <c r="E593" s="68">
        <v>0</v>
      </c>
    </row>
    <row r="594" spans="2:5" ht="12.75">
      <c r="B594" t="s">
        <v>42</v>
      </c>
      <c r="C594" s="68">
        <v>215</v>
      </c>
      <c r="D594" s="68"/>
      <c r="E594" s="68">
        <v>0</v>
      </c>
    </row>
    <row r="595" spans="1:7" ht="12.75">
      <c r="A595" s="18" t="s">
        <v>20</v>
      </c>
      <c r="B595" s="17" t="s">
        <v>13</v>
      </c>
      <c r="C595" s="19">
        <f>SUM(C596:C603)</f>
        <v>160090</v>
      </c>
      <c r="D595" s="19"/>
      <c r="E595" s="19">
        <f>SUM(E596:E603)</f>
        <v>76502.46</v>
      </c>
      <c r="F595" s="26"/>
      <c r="G595" s="19"/>
    </row>
    <row r="596" spans="2:5" ht="12.75">
      <c r="B596" t="s">
        <v>43</v>
      </c>
      <c r="C596" s="68">
        <v>59640</v>
      </c>
      <c r="D596" s="68"/>
      <c r="E596" s="68">
        <v>27637.46</v>
      </c>
    </row>
    <row r="597" spans="2:5" ht="12.75">
      <c r="B597" t="s">
        <v>30</v>
      </c>
      <c r="C597" s="68">
        <v>8470</v>
      </c>
      <c r="D597" s="68"/>
      <c r="E597" s="68">
        <v>1622.02</v>
      </c>
    </row>
    <row r="598" spans="2:5" ht="12.75">
      <c r="B598" t="s">
        <v>44</v>
      </c>
      <c r="C598" s="68">
        <v>710</v>
      </c>
      <c r="D598" s="68"/>
      <c r="E598" s="68">
        <v>0</v>
      </c>
    </row>
    <row r="599" spans="2:5" ht="12.75">
      <c r="B599" t="s">
        <v>45</v>
      </c>
      <c r="C599" s="68">
        <v>76340</v>
      </c>
      <c r="D599" s="68"/>
      <c r="E599" s="68">
        <v>42113.98</v>
      </c>
    </row>
    <row r="600" spans="2:5" ht="12.75">
      <c r="B600" t="s">
        <v>28</v>
      </c>
      <c r="C600" s="68">
        <v>2700</v>
      </c>
      <c r="D600" s="68"/>
      <c r="E600" s="68">
        <v>5129</v>
      </c>
    </row>
    <row r="601" spans="2:5" ht="12.75">
      <c r="B601" t="s">
        <v>46</v>
      </c>
      <c r="C601" s="68">
        <v>2205</v>
      </c>
      <c r="D601" s="68"/>
      <c r="E601" s="68">
        <v>0</v>
      </c>
    </row>
    <row r="602" spans="2:5" ht="12.75">
      <c r="B602" t="s">
        <v>410</v>
      </c>
      <c r="C602" s="68">
        <v>6375</v>
      </c>
      <c r="D602" s="68"/>
      <c r="E602" s="68">
        <v>0</v>
      </c>
    </row>
    <row r="603" spans="2:5" ht="12.75">
      <c r="B603" t="s">
        <v>411</v>
      </c>
      <c r="C603" s="68">
        <v>3650</v>
      </c>
      <c r="D603" s="68"/>
      <c r="E603" s="68">
        <v>0</v>
      </c>
    </row>
    <row r="604" spans="1:7" ht="12.75">
      <c r="A604" s="18" t="s">
        <v>21</v>
      </c>
      <c r="B604" s="17" t="s">
        <v>14</v>
      </c>
      <c r="C604" s="19">
        <v>13120</v>
      </c>
      <c r="D604" s="19"/>
      <c r="E604" s="19">
        <v>13111.3</v>
      </c>
      <c r="F604" s="26"/>
      <c r="G604" s="19"/>
    </row>
    <row r="605" spans="1:7" ht="12.75">
      <c r="A605" s="18" t="s">
        <v>22</v>
      </c>
      <c r="B605" s="17" t="s">
        <v>307</v>
      </c>
      <c r="C605" s="19">
        <v>29372</v>
      </c>
      <c r="D605" s="19"/>
      <c r="E605" s="19">
        <v>15582.07</v>
      </c>
      <c r="F605" s="26"/>
      <c r="G605" s="19"/>
    </row>
    <row r="606" spans="1:7" ht="12.75">
      <c r="A606" s="18" t="s">
        <v>23</v>
      </c>
      <c r="B606" s="17" t="s">
        <v>16</v>
      </c>
      <c r="C606" s="19">
        <v>4208</v>
      </c>
      <c r="D606" s="19"/>
      <c r="E606" s="19">
        <v>1371.03</v>
      </c>
      <c r="F606" s="26"/>
      <c r="G606" s="19"/>
    </row>
    <row r="607" spans="1:7" ht="12.75">
      <c r="A607" s="18" t="s">
        <v>47</v>
      </c>
      <c r="B607" s="17" t="s">
        <v>4</v>
      </c>
      <c r="C607" s="19">
        <v>2000</v>
      </c>
      <c r="D607" s="19"/>
      <c r="E607" s="19">
        <v>234</v>
      </c>
      <c r="F607" s="26"/>
      <c r="G607" s="19"/>
    </row>
    <row r="608" spans="1:7" ht="12.75">
      <c r="A608" s="18" t="s">
        <v>48</v>
      </c>
      <c r="B608" s="17" t="s">
        <v>5</v>
      </c>
      <c r="C608" s="19">
        <f>SUM(C609:C622)</f>
        <v>91100</v>
      </c>
      <c r="D608" s="19"/>
      <c r="E608" s="19">
        <f>SUM(E609:E622)</f>
        <v>36759.16999999999</v>
      </c>
      <c r="F608" s="26"/>
      <c r="G608" s="19"/>
    </row>
    <row r="609" spans="2:5" ht="12.75">
      <c r="B609" s="31" t="s">
        <v>308</v>
      </c>
      <c r="C609" s="68">
        <v>75000</v>
      </c>
      <c r="D609" s="68"/>
      <c r="E609" s="68">
        <v>32877.9</v>
      </c>
    </row>
    <row r="610" spans="2:5" ht="12.75">
      <c r="B610" s="31" t="s">
        <v>50</v>
      </c>
      <c r="C610" s="68">
        <v>400</v>
      </c>
      <c r="D610" s="68"/>
      <c r="E610" s="68">
        <v>31.2</v>
      </c>
    </row>
    <row r="611" spans="2:5" ht="12.75">
      <c r="B611" s="31" t="s">
        <v>51</v>
      </c>
      <c r="C611" s="68">
        <v>2000</v>
      </c>
      <c r="D611" s="68"/>
      <c r="E611" s="68">
        <v>451.07</v>
      </c>
    </row>
    <row r="612" spans="2:5" ht="12.75">
      <c r="B612" s="31" t="s">
        <v>52</v>
      </c>
      <c r="C612" s="68">
        <v>4000</v>
      </c>
      <c r="D612" s="68"/>
      <c r="E612" s="68">
        <v>958.14</v>
      </c>
    </row>
    <row r="613" spans="2:5" ht="12.75">
      <c r="B613" s="31" t="s">
        <v>414</v>
      </c>
      <c r="C613" s="68">
        <v>0</v>
      </c>
      <c r="D613" s="68"/>
      <c r="E613" s="68">
        <v>239.75</v>
      </c>
    </row>
    <row r="614" spans="2:5" ht="12.75">
      <c r="B614" s="31" t="s">
        <v>54</v>
      </c>
      <c r="C614" s="68">
        <v>1000</v>
      </c>
      <c r="D614" s="68"/>
      <c r="E614" s="68">
        <v>212.52</v>
      </c>
    </row>
    <row r="615" spans="2:5" ht="12.75">
      <c r="B615" s="31" t="s">
        <v>415</v>
      </c>
      <c r="C615" s="68">
        <v>0</v>
      </c>
      <c r="D615" s="68"/>
      <c r="E615" s="68">
        <v>14.76</v>
      </c>
    </row>
    <row r="616" spans="2:5" ht="12.75">
      <c r="B616" s="31" t="s">
        <v>56</v>
      </c>
      <c r="C616" s="68">
        <v>5000</v>
      </c>
      <c r="D616" s="68"/>
      <c r="E616" s="68">
        <v>0</v>
      </c>
    </row>
    <row r="617" spans="2:5" ht="12.75">
      <c r="B617" s="31" t="s">
        <v>311</v>
      </c>
      <c r="C617" s="68">
        <v>1500</v>
      </c>
      <c r="D617" s="68"/>
      <c r="E617" s="68">
        <v>0</v>
      </c>
    </row>
    <row r="618" spans="2:5" ht="12.75">
      <c r="B618" s="31" t="s">
        <v>417</v>
      </c>
      <c r="C618" s="68">
        <v>0</v>
      </c>
      <c r="D618" s="68"/>
      <c r="E618" s="68">
        <v>631.63</v>
      </c>
    </row>
    <row r="619" spans="2:5" ht="12.75">
      <c r="B619" s="31" t="s">
        <v>412</v>
      </c>
      <c r="C619" s="68">
        <v>500</v>
      </c>
      <c r="D619" s="68"/>
      <c r="E619" s="68">
        <v>975.64</v>
      </c>
    </row>
    <row r="620" spans="2:5" ht="12.75">
      <c r="B620" s="31" t="s">
        <v>416</v>
      </c>
      <c r="C620" s="68">
        <v>0</v>
      </c>
      <c r="D620" s="68"/>
      <c r="E620" s="68">
        <v>171.28</v>
      </c>
    </row>
    <row r="621" spans="2:5" ht="12.75">
      <c r="B621" s="31" t="s">
        <v>312</v>
      </c>
      <c r="C621" s="68">
        <v>200</v>
      </c>
      <c r="D621" s="68"/>
      <c r="E621" s="68">
        <v>90.28</v>
      </c>
    </row>
    <row r="622" spans="2:5" ht="12.75">
      <c r="B622" s="31" t="s">
        <v>413</v>
      </c>
      <c r="C622" s="68">
        <v>1500</v>
      </c>
      <c r="D622" s="68"/>
      <c r="E622" s="68">
        <v>105</v>
      </c>
    </row>
    <row r="623" spans="1:7" ht="12.75">
      <c r="A623" s="18" t="s">
        <v>32</v>
      </c>
      <c r="B623" s="17" t="s">
        <v>17</v>
      </c>
      <c r="C623" s="19">
        <v>2000</v>
      </c>
      <c r="D623" s="19"/>
      <c r="E623" s="19">
        <v>216.39</v>
      </c>
      <c r="F623" s="26"/>
      <c r="G623" s="19"/>
    </row>
    <row r="624" spans="1:7" ht="12.75">
      <c r="A624" s="18" t="s">
        <v>57</v>
      </c>
      <c r="B624" s="17" t="s">
        <v>33</v>
      </c>
      <c r="C624" s="19">
        <f>SUM(C625:C626)</f>
        <v>13000</v>
      </c>
      <c r="D624" s="19"/>
      <c r="E624" s="19">
        <f>SUM(E625:E626)</f>
        <v>7347.11</v>
      </c>
      <c r="F624" s="26"/>
      <c r="G624" s="19"/>
    </row>
    <row r="625" spans="2:5" ht="12.75">
      <c r="B625" s="31" t="s">
        <v>58</v>
      </c>
      <c r="C625" s="68">
        <v>12000</v>
      </c>
      <c r="D625" s="68"/>
      <c r="E625" s="68">
        <v>7082.67</v>
      </c>
    </row>
    <row r="626" spans="2:5" ht="12.75">
      <c r="B626" s="31" t="s">
        <v>59</v>
      </c>
      <c r="C626" s="68">
        <v>1000</v>
      </c>
      <c r="D626" s="68"/>
      <c r="E626" s="68">
        <v>264.44</v>
      </c>
    </row>
    <row r="627" spans="1:7" ht="12.75">
      <c r="A627" s="18" t="s">
        <v>60</v>
      </c>
      <c r="B627" s="17" t="s">
        <v>34</v>
      </c>
      <c r="C627" s="19">
        <f>SUM(C628:C629)</f>
        <v>2000</v>
      </c>
      <c r="D627" s="19"/>
      <c r="E627" s="19">
        <f>SUM(E628:E629)</f>
        <v>1169.4</v>
      </c>
      <c r="F627" s="26"/>
      <c r="G627" s="19"/>
    </row>
    <row r="628" spans="2:5" ht="12.75">
      <c r="B628" s="31" t="s">
        <v>309</v>
      </c>
      <c r="C628" s="68">
        <v>1800</v>
      </c>
      <c r="D628" s="68"/>
      <c r="E628" s="68">
        <v>590.4</v>
      </c>
    </row>
    <row r="629" spans="2:5" ht="12.75">
      <c r="B629" s="31" t="s">
        <v>310</v>
      </c>
      <c r="C629" s="68">
        <v>200</v>
      </c>
      <c r="D629" s="68"/>
      <c r="E629" s="68">
        <v>579</v>
      </c>
    </row>
    <row r="630" spans="1:7" ht="12.75">
      <c r="A630" s="18" t="s">
        <v>61</v>
      </c>
      <c r="B630" s="17" t="s">
        <v>35</v>
      </c>
      <c r="C630" s="19">
        <v>1000</v>
      </c>
      <c r="D630" s="19"/>
      <c r="E630" s="19">
        <v>35</v>
      </c>
      <c r="F630" s="26"/>
      <c r="G630" s="19"/>
    </row>
    <row r="631" spans="1:7" ht="12.75">
      <c r="A631" s="18" t="s">
        <v>62</v>
      </c>
      <c r="B631" s="17" t="s">
        <v>6</v>
      </c>
      <c r="C631" s="19">
        <f>SUM(C632:C643)</f>
        <v>78510</v>
      </c>
      <c r="D631" s="19"/>
      <c r="E631" s="19">
        <f>SUM(E632:E643)</f>
        <v>32852.810000000005</v>
      </c>
      <c r="F631" s="26"/>
      <c r="G631" s="19"/>
    </row>
    <row r="632" spans="2:5" ht="12.75">
      <c r="B632" s="31" t="s">
        <v>313</v>
      </c>
      <c r="C632" s="68">
        <v>1000</v>
      </c>
      <c r="D632" s="68"/>
      <c r="E632" s="68">
        <v>0</v>
      </c>
    </row>
    <row r="633" spans="2:5" ht="12.75">
      <c r="B633" s="31" t="s">
        <v>64</v>
      </c>
      <c r="C633" s="68">
        <v>1000</v>
      </c>
      <c r="D633" s="68"/>
      <c r="E633" s="68">
        <v>40</v>
      </c>
    </row>
    <row r="634" spans="2:5" ht="12.75">
      <c r="B634" s="31" t="s">
        <v>314</v>
      </c>
      <c r="C634" s="68">
        <v>500</v>
      </c>
      <c r="D634" s="68"/>
      <c r="E634" s="68">
        <v>0</v>
      </c>
    </row>
    <row r="635" spans="2:5" ht="12.75">
      <c r="B635" s="31" t="s">
        <v>66</v>
      </c>
      <c r="C635" s="68">
        <v>200</v>
      </c>
      <c r="D635" s="68"/>
      <c r="E635" s="68">
        <v>75.7</v>
      </c>
    </row>
    <row r="636" spans="2:5" ht="12.75">
      <c r="B636" s="31" t="s">
        <v>68</v>
      </c>
      <c r="C636" s="68">
        <v>1200</v>
      </c>
      <c r="D636" s="68"/>
      <c r="E636" s="68">
        <v>394.72</v>
      </c>
    </row>
    <row r="637" spans="2:5" ht="12.75">
      <c r="B637" s="31" t="s">
        <v>69</v>
      </c>
      <c r="C637" s="68">
        <v>650</v>
      </c>
      <c r="D637" s="68"/>
      <c r="E637" s="68">
        <v>298.26</v>
      </c>
    </row>
    <row r="638" spans="2:5" ht="25.5" customHeight="1">
      <c r="B638" s="32" t="s">
        <v>70</v>
      </c>
      <c r="C638" s="68">
        <v>32160</v>
      </c>
      <c r="D638" s="68"/>
      <c r="E638" s="68">
        <v>11260</v>
      </c>
    </row>
    <row r="639" spans="2:5" ht="12.75">
      <c r="B639" s="31" t="s">
        <v>398</v>
      </c>
      <c r="C639" s="68">
        <v>37000</v>
      </c>
      <c r="D639" s="68"/>
      <c r="E639" s="68">
        <v>19033.59</v>
      </c>
    </row>
    <row r="640" spans="2:5" ht="12.75">
      <c r="B640" s="31" t="s">
        <v>315</v>
      </c>
      <c r="C640" s="68">
        <v>1000</v>
      </c>
      <c r="D640" s="68"/>
      <c r="E640" s="68">
        <v>762</v>
      </c>
    </row>
    <row r="641" spans="2:5" ht="12.75">
      <c r="B641" s="31" t="s">
        <v>316</v>
      </c>
      <c r="C641" s="68">
        <v>2000</v>
      </c>
      <c r="D641" s="68"/>
      <c r="E641" s="68">
        <v>675</v>
      </c>
    </row>
    <row r="642" spans="2:5" ht="12.75">
      <c r="B642" s="31" t="s">
        <v>268</v>
      </c>
      <c r="C642" s="68">
        <v>800</v>
      </c>
      <c r="D642" s="68"/>
      <c r="E642" s="68">
        <v>307.5</v>
      </c>
    </row>
    <row r="643" spans="2:5" ht="12.75">
      <c r="B643" s="31" t="s">
        <v>65</v>
      </c>
      <c r="C643" s="68">
        <v>1000</v>
      </c>
      <c r="D643" s="68"/>
      <c r="E643" s="68">
        <v>6.04</v>
      </c>
    </row>
    <row r="644" spans="1:7" ht="12.75">
      <c r="A644" s="18" t="s">
        <v>71</v>
      </c>
      <c r="B644" s="17" t="s">
        <v>36</v>
      </c>
      <c r="C644" s="19">
        <v>720</v>
      </c>
      <c r="D644" s="19"/>
      <c r="E644" s="19">
        <v>300</v>
      </c>
      <c r="F644" s="26"/>
      <c r="G644" s="19"/>
    </row>
    <row r="645" spans="1:7" ht="25.5">
      <c r="A645" s="18" t="s">
        <v>72</v>
      </c>
      <c r="B645" s="33" t="s">
        <v>73</v>
      </c>
      <c r="C645" s="19">
        <v>1600</v>
      </c>
      <c r="D645" s="19"/>
      <c r="E645" s="19">
        <v>710.19</v>
      </c>
      <c r="F645" s="26"/>
      <c r="G645" s="19"/>
    </row>
    <row r="646" spans="1:7" ht="12.75">
      <c r="A646" s="18" t="s">
        <v>74</v>
      </c>
      <c r="B646" s="17" t="s">
        <v>75</v>
      </c>
      <c r="C646" s="19">
        <v>1300</v>
      </c>
      <c r="D646" s="19"/>
      <c r="E646" s="19">
        <v>452.67</v>
      </c>
      <c r="F646" s="26"/>
      <c r="G646" s="19"/>
    </row>
    <row r="647" spans="1:7" ht="12.75">
      <c r="A647" s="18" t="s">
        <v>76</v>
      </c>
      <c r="B647" s="17" t="s">
        <v>9</v>
      </c>
      <c r="C647" s="19">
        <v>2800</v>
      </c>
      <c r="D647" s="19"/>
      <c r="E647" s="19">
        <v>1372</v>
      </c>
      <c r="F647" s="26"/>
      <c r="G647" s="19"/>
    </row>
    <row r="648" spans="1:7" ht="12.75">
      <c r="A648" s="18" t="s">
        <v>24</v>
      </c>
      <c r="B648" s="17" t="s">
        <v>18</v>
      </c>
      <c r="C648" s="19">
        <v>8112</v>
      </c>
      <c r="D648" s="19"/>
      <c r="E648" s="19">
        <v>6100</v>
      </c>
      <c r="F648" s="26"/>
      <c r="G648" s="19"/>
    </row>
    <row r="649" spans="1:7" ht="12.75">
      <c r="A649" s="18" t="s">
        <v>77</v>
      </c>
      <c r="B649" s="17" t="s">
        <v>38</v>
      </c>
      <c r="C649" s="19">
        <v>2400</v>
      </c>
      <c r="D649" s="19"/>
      <c r="E649" s="19">
        <v>702</v>
      </c>
      <c r="F649" s="26"/>
      <c r="G649" s="19"/>
    </row>
    <row r="650" spans="1:7" ht="12.75">
      <c r="A650" s="18" t="s">
        <v>78</v>
      </c>
      <c r="B650" s="17" t="s">
        <v>39</v>
      </c>
      <c r="C650" s="19">
        <v>500</v>
      </c>
      <c r="D650" s="19"/>
      <c r="E650" s="19">
        <v>0</v>
      </c>
      <c r="F650" s="26"/>
      <c r="G650" s="19"/>
    </row>
    <row r="651" spans="1:7" ht="12.75">
      <c r="A651" s="18"/>
      <c r="B651" s="17"/>
      <c r="C651" s="19"/>
      <c r="D651" s="19"/>
      <c r="E651" s="19"/>
      <c r="F651" s="26"/>
      <c r="G651" s="19"/>
    </row>
    <row r="652" spans="1:7" ht="12.75">
      <c r="A652" s="18">
        <v>80146</v>
      </c>
      <c r="B652" s="17" t="s">
        <v>456</v>
      </c>
      <c r="C652" s="19">
        <f>SUM(C653:C655)</f>
        <v>3033</v>
      </c>
      <c r="D652" s="26"/>
      <c r="E652" s="26">
        <f>SUM(E653:E655)</f>
        <v>1467.4699999999998</v>
      </c>
      <c r="F652" s="26"/>
      <c r="G652" s="19"/>
    </row>
    <row r="653" spans="1:7" ht="12.75">
      <c r="A653" s="18" t="s">
        <v>48</v>
      </c>
      <c r="B653" s="13" t="s">
        <v>462</v>
      </c>
      <c r="C653" s="14">
        <v>500</v>
      </c>
      <c r="D653" s="26"/>
      <c r="E653" s="74">
        <v>369.85</v>
      </c>
      <c r="F653" s="26"/>
      <c r="G653" s="19"/>
    </row>
    <row r="654" spans="1:7" ht="12.75">
      <c r="A654" s="18" t="s">
        <v>62</v>
      </c>
      <c r="B654" s="13" t="s">
        <v>458</v>
      </c>
      <c r="C654" s="14">
        <v>2200</v>
      </c>
      <c r="D654" s="26"/>
      <c r="E654" s="74">
        <v>1078.62</v>
      </c>
      <c r="F654" s="26"/>
      <c r="G654" s="19"/>
    </row>
    <row r="655" spans="1:7" ht="12.75">
      <c r="A655" s="18" t="s">
        <v>74</v>
      </c>
      <c r="B655" s="13" t="s">
        <v>7</v>
      </c>
      <c r="C655" s="14">
        <v>333</v>
      </c>
      <c r="D655" s="26"/>
      <c r="E655" s="74">
        <v>19</v>
      </c>
      <c r="F655" s="26"/>
      <c r="G655" s="19"/>
    </row>
    <row r="656" spans="1:7" ht="12.75">
      <c r="A656" s="18"/>
      <c r="B656" s="17"/>
      <c r="C656" s="19"/>
      <c r="D656" s="26"/>
      <c r="E656" s="26"/>
      <c r="F656" s="26"/>
      <c r="G656" s="19"/>
    </row>
    <row r="657" spans="1:7" ht="12.75">
      <c r="A657" s="18">
        <v>80195</v>
      </c>
      <c r="B657" s="17" t="s">
        <v>459</v>
      </c>
      <c r="C657" s="19">
        <v>6975.6</v>
      </c>
      <c r="D657" s="26"/>
      <c r="E657" s="26">
        <v>5400</v>
      </c>
      <c r="F657" s="26"/>
      <c r="G657" s="19"/>
    </row>
    <row r="658" spans="1:7" ht="12.75">
      <c r="A658" s="18"/>
      <c r="B658" s="17"/>
      <c r="C658" s="19"/>
      <c r="D658" s="19"/>
      <c r="E658" s="19"/>
      <c r="F658" s="26"/>
      <c r="G658" s="19"/>
    </row>
    <row r="659" spans="1:7" ht="12.75">
      <c r="A659" s="18"/>
      <c r="B659" s="17"/>
      <c r="C659" s="19"/>
      <c r="D659" s="19"/>
      <c r="E659" s="19"/>
      <c r="F659" s="26"/>
      <c r="G659" s="19"/>
    </row>
    <row r="660" spans="1:7" ht="12.75">
      <c r="A660" s="18"/>
      <c r="B660" s="33"/>
      <c r="C660" s="19"/>
      <c r="D660" s="19"/>
      <c r="E660" s="19"/>
      <c r="F660" s="26"/>
      <c r="G660" s="19"/>
    </row>
    <row r="661" spans="1:7" ht="12.75">
      <c r="A661" s="18"/>
      <c r="B661" s="33"/>
      <c r="C661" s="19"/>
      <c r="D661" s="19"/>
      <c r="E661" s="19"/>
      <c r="F661" s="26"/>
      <c r="G661" s="19"/>
    </row>
    <row r="662" spans="2:3" ht="26.25" customHeight="1">
      <c r="B662" s="1"/>
      <c r="C662" s="10" t="s">
        <v>79</v>
      </c>
    </row>
    <row r="663" spans="2:3" ht="26.25" customHeight="1">
      <c r="B663" s="1"/>
      <c r="C663" s="10" t="s">
        <v>80</v>
      </c>
    </row>
    <row r="665" ht="12.75">
      <c r="C665" s="11" t="s">
        <v>383</v>
      </c>
    </row>
    <row r="666" ht="12.75">
      <c r="C666" s="11" t="s">
        <v>384</v>
      </c>
    </row>
    <row r="668" spans="1:7" ht="38.25">
      <c r="A668" s="22" t="s">
        <v>0</v>
      </c>
      <c r="B668" s="22" t="s">
        <v>1</v>
      </c>
      <c r="C668" s="23" t="s">
        <v>290</v>
      </c>
      <c r="D668" s="23" t="s">
        <v>353</v>
      </c>
      <c r="E668" s="23" t="s">
        <v>2</v>
      </c>
      <c r="F668" s="23" t="s">
        <v>354</v>
      </c>
      <c r="G668" s="22" t="s">
        <v>3</v>
      </c>
    </row>
    <row r="669" spans="1:7" ht="12.75">
      <c r="A669" s="6">
        <v>3020</v>
      </c>
      <c r="B669" s="7" t="s">
        <v>12</v>
      </c>
      <c r="C669" s="3">
        <v>59.04</v>
      </c>
      <c r="D669" s="3">
        <v>3000</v>
      </c>
      <c r="E669" s="3">
        <v>3000</v>
      </c>
      <c r="F669" s="3">
        <v>1993.7</v>
      </c>
      <c r="G669" s="3">
        <f>F669/E669*100</f>
        <v>66.45666666666666</v>
      </c>
    </row>
    <row r="670" spans="1:7" ht="12.75">
      <c r="A670" s="6">
        <v>4010</v>
      </c>
      <c r="B670" s="7" t="s">
        <v>13</v>
      </c>
      <c r="C670" s="3">
        <v>149478.09</v>
      </c>
      <c r="D670" s="3">
        <v>320000</v>
      </c>
      <c r="E670" s="3">
        <v>320000</v>
      </c>
      <c r="F670" s="3">
        <v>147937.58</v>
      </c>
      <c r="G670" s="3">
        <f aca="true" t="shared" si="9" ref="G670:G688">F670/E670*100</f>
        <v>46.230493749999994</v>
      </c>
    </row>
    <row r="671" spans="1:7" ht="12.75">
      <c r="A671" s="6">
        <v>4040</v>
      </c>
      <c r="B671" s="7" t="s">
        <v>14</v>
      </c>
      <c r="C671" s="3">
        <v>23627.43</v>
      </c>
      <c r="D671" s="3">
        <v>24000</v>
      </c>
      <c r="E671" s="3">
        <v>25290</v>
      </c>
      <c r="F671" s="3">
        <v>25281.26</v>
      </c>
      <c r="G671" s="3">
        <f t="shared" si="9"/>
        <v>99.96544088572557</v>
      </c>
    </row>
    <row r="672" spans="1:7" ht="12.75">
      <c r="A672" s="6">
        <v>4110</v>
      </c>
      <c r="B672" s="7" t="s">
        <v>15</v>
      </c>
      <c r="C672" s="3">
        <v>29048.63</v>
      </c>
      <c r="D672" s="3">
        <v>60000</v>
      </c>
      <c r="E672" s="3">
        <v>60000</v>
      </c>
      <c r="F672" s="3">
        <v>31019.53</v>
      </c>
      <c r="G672" s="3">
        <f t="shared" si="9"/>
        <v>51.69921666666667</v>
      </c>
    </row>
    <row r="673" spans="1:7" ht="12.75">
      <c r="A673" s="6">
        <v>4120</v>
      </c>
      <c r="B673" s="7" t="s">
        <v>16</v>
      </c>
      <c r="C673" s="3">
        <v>3991.13</v>
      </c>
      <c r="D673" s="3">
        <v>8200</v>
      </c>
      <c r="E673" s="3">
        <v>8200</v>
      </c>
      <c r="F673" s="3">
        <v>3117.64</v>
      </c>
      <c r="G673" s="3">
        <f t="shared" si="9"/>
        <v>38.019999999999996</v>
      </c>
    </row>
    <row r="674" spans="1:7" ht="12.75">
      <c r="A674" s="6">
        <v>4140</v>
      </c>
      <c r="B674" s="7" t="s">
        <v>81</v>
      </c>
      <c r="C674" s="3">
        <v>228</v>
      </c>
      <c r="D674" s="3">
        <v>500</v>
      </c>
      <c r="E674" s="3">
        <v>500</v>
      </c>
      <c r="F674" s="3">
        <v>0</v>
      </c>
      <c r="G674" s="3">
        <f t="shared" si="9"/>
        <v>0</v>
      </c>
    </row>
    <row r="675" spans="1:7" ht="12.75">
      <c r="A675" s="6">
        <v>4170</v>
      </c>
      <c r="B675" s="7" t="s">
        <v>4</v>
      </c>
      <c r="C675" s="3">
        <v>0</v>
      </c>
      <c r="D675" s="3">
        <v>1000</v>
      </c>
      <c r="E675" s="3">
        <v>1000</v>
      </c>
      <c r="F675" s="3">
        <v>0</v>
      </c>
      <c r="G675" s="3">
        <f t="shared" si="9"/>
        <v>0</v>
      </c>
    </row>
    <row r="676" spans="1:7" ht="12.75">
      <c r="A676" s="6">
        <v>4210</v>
      </c>
      <c r="B676" s="7" t="s">
        <v>5</v>
      </c>
      <c r="C676" s="3">
        <v>9885.11</v>
      </c>
      <c r="D676" s="3">
        <v>21000</v>
      </c>
      <c r="E676" s="3">
        <v>21000</v>
      </c>
      <c r="F676" s="3">
        <v>8570.62</v>
      </c>
      <c r="G676" s="3">
        <f t="shared" si="9"/>
        <v>40.8124761904762</v>
      </c>
    </row>
    <row r="677" spans="1:7" ht="12.75">
      <c r="A677" s="6">
        <v>4260</v>
      </c>
      <c r="B677" s="7" t="s">
        <v>33</v>
      </c>
      <c r="C677" s="3">
        <v>2252.74</v>
      </c>
      <c r="D677" s="3">
        <v>5600</v>
      </c>
      <c r="E677" s="3">
        <v>5600</v>
      </c>
      <c r="F677" s="3">
        <v>2201.69</v>
      </c>
      <c r="G677" s="3">
        <f t="shared" si="9"/>
        <v>39.315892857142856</v>
      </c>
    </row>
    <row r="678" spans="1:7" ht="12.75">
      <c r="A678" s="6">
        <v>4270</v>
      </c>
      <c r="B678" s="7" t="s">
        <v>34</v>
      </c>
      <c r="C678" s="3">
        <v>240.7</v>
      </c>
      <c r="D678" s="3">
        <v>3500</v>
      </c>
      <c r="E678" s="3">
        <v>3500</v>
      </c>
      <c r="F678" s="3">
        <v>268.67</v>
      </c>
      <c r="G678" s="3">
        <f t="shared" si="9"/>
        <v>7.676285714285715</v>
      </c>
    </row>
    <row r="679" spans="1:7" ht="12.75">
      <c r="A679" s="6">
        <v>4280</v>
      </c>
      <c r="B679" s="7" t="s">
        <v>35</v>
      </c>
      <c r="C679" s="3">
        <v>30</v>
      </c>
      <c r="D679" s="3">
        <v>500</v>
      </c>
      <c r="E679" s="3">
        <v>500</v>
      </c>
      <c r="F679" s="3">
        <v>70</v>
      </c>
      <c r="G679" s="3">
        <f t="shared" si="9"/>
        <v>14.000000000000002</v>
      </c>
    </row>
    <row r="680" spans="1:7" ht="12.75">
      <c r="A680" s="6">
        <v>4300</v>
      </c>
      <c r="B680" s="7" t="s">
        <v>6</v>
      </c>
      <c r="C680" s="3">
        <v>4775.41</v>
      </c>
      <c r="D680" s="3">
        <v>10000</v>
      </c>
      <c r="E680" s="3">
        <v>10000</v>
      </c>
      <c r="F680" s="3">
        <v>4559.72</v>
      </c>
      <c r="G680" s="3">
        <f t="shared" si="9"/>
        <v>45.5972</v>
      </c>
    </row>
    <row r="681" spans="1:7" ht="12.75">
      <c r="A681" s="6">
        <v>4350</v>
      </c>
      <c r="B681" s="7" t="s">
        <v>36</v>
      </c>
      <c r="C681" s="3">
        <v>196</v>
      </c>
      <c r="D681" s="3">
        <v>588</v>
      </c>
      <c r="E681" s="3">
        <v>588</v>
      </c>
      <c r="F681" s="3">
        <v>294</v>
      </c>
      <c r="G681" s="3">
        <f t="shared" si="9"/>
        <v>50</v>
      </c>
    </row>
    <row r="682" spans="1:7" ht="27.75" customHeight="1">
      <c r="A682" s="29">
        <v>4360</v>
      </c>
      <c r="B682" s="28" t="s">
        <v>82</v>
      </c>
      <c r="C682" s="3">
        <v>1841.01</v>
      </c>
      <c r="D682" s="3">
        <v>4000</v>
      </c>
      <c r="E682" s="3">
        <v>4000</v>
      </c>
      <c r="F682" s="3">
        <v>1988.15</v>
      </c>
      <c r="G682" s="3">
        <f t="shared" si="9"/>
        <v>49.70375</v>
      </c>
    </row>
    <row r="683" spans="1:7" ht="26.25" customHeight="1">
      <c r="A683" s="29">
        <v>4370</v>
      </c>
      <c r="B683" s="28" t="s">
        <v>37</v>
      </c>
      <c r="C683" s="3">
        <v>1588.66</v>
      </c>
      <c r="D683" s="3">
        <v>3500</v>
      </c>
      <c r="E683" s="3">
        <v>3500</v>
      </c>
      <c r="F683" s="3">
        <v>1468.51</v>
      </c>
      <c r="G683" s="3">
        <f t="shared" si="9"/>
        <v>41.95742857142857</v>
      </c>
    </row>
    <row r="684" spans="1:7" ht="24.75" customHeight="1">
      <c r="A684" s="29">
        <v>4400</v>
      </c>
      <c r="B684" s="28" t="s">
        <v>83</v>
      </c>
      <c r="C684" s="3">
        <v>1500</v>
      </c>
      <c r="D684" s="3">
        <v>3600</v>
      </c>
      <c r="E684" s="3">
        <v>3600</v>
      </c>
      <c r="F684" s="3">
        <v>1500</v>
      </c>
      <c r="G684" s="3">
        <f t="shared" si="9"/>
        <v>41.66666666666667</v>
      </c>
    </row>
    <row r="685" spans="1:7" ht="12.75">
      <c r="A685" s="6">
        <v>4410</v>
      </c>
      <c r="B685" s="7" t="s">
        <v>7</v>
      </c>
      <c r="C685" s="3">
        <v>170.9</v>
      </c>
      <c r="D685" s="3">
        <v>1000</v>
      </c>
      <c r="E685" s="3">
        <v>1000</v>
      </c>
      <c r="F685" s="3">
        <v>47.5</v>
      </c>
      <c r="G685" s="3">
        <f t="shared" si="9"/>
        <v>4.75</v>
      </c>
    </row>
    <row r="686" spans="1:7" ht="12.75">
      <c r="A686" s="6">
        <v>4430</v>
      </c>
      <c r="B686" s="7" t="s">
        <v>9</v>
      </c>
      <c r="C686" s="3">
        <v>859</v>
      </c>
      <c r="D686" s="3">
        <v>2300</v>
      </c>
      <c r="E686" s="3">
        <v>2300</v>
      </c>
      <c r="F686" s="3">
        <v>1115</v>
      </c>
      <c r="G686" s="3">
        <f t="shared" si="9"/>
        <v>48.47826086956522</v>
      </c>
    </row>
    <row r="687" spans="1:7" ht="12.75">
      <c r="A687" s="6">
        <v>4440</v>
      </c>
      <c r="B687" s="7" t="s">
        <v>18</v>
      </c>
      <c r="C687" s="3">
        <v>8100</v>
      </c>
      <c r="D687" s="3">
        <v>10350</v>
      </c>
      <c r="E687" s="3">
        <v>10350</v>
      </c>
      <c r="F687" s="3">
        <v>7400</v>
      </c>
      <c r="G687" s="3">
        <f t="shared" si="9"/>
        <v>71.49758454106279</v>
      </c>
    </row>
    <row r="688" spans="1:7" ht="12.75">
      <c r="A688" s="6">
        <v>4700</v>
      </c>
      <c r="B688" s="7" t="s">
        <v>39</v>
      </c>
      <c r="C688" s="3">
        <v>2318</v>
      </c>
      <c r="D688" s="3">
        <v>4000</v>
      </c>
      <c r="E688" s="3">
        <v>4000</v>
      </c>
      <c r="F688" s="3">
        <v>840</v>
      </c>
      <c r="G688" s="3">
        <f t="shared" si="9"/>
        <v>21</v>
      </c>
    </row>
    <row r="689" spans="1:7" ht="12.75">
      <c r="A689" s="12"/>
      <c r="B689" s="8" t="s">
        <v>10</v>
      </c>
      <c r="C689" s="16">
        <f>SUM(C669:C688)</f>
        <v>240189.85</v>
      </c>
      <c r="D689" s="16">
        <f>SUM(D669:D688)</f>
        <v>486638</v>
      </c>
      <c r="E689" s="16">
        <f>SUM(E669:E688)</f>
        <v>487928</v>
      </c>
      <c r="F689" s="16">
        <f>SUM(F669:F688)</f>
        <v>239673.57000000004</v>
      </c>
      <c r="G689" s="16">
        <f>F689/E689*100</f>
        <v>49.120683789411565</v>
      </c>
    </row>
    <row r="690" spans="1:7" ht="12.75">
      <c r="A690" s="12"/>
      <c r="B690" s="17"/>
      <c r="C690" s="19"/>
      <c r="D690" s="19"/>
      <c r="E690" s="19"/>
      <c r="F690" s="19"/>
      <c r="G690" s="19"/>
    </row>
    <row r="691" spans="1:7" ht="12.75">
      <c r="A691" s="12"/>
      <c r="B691" s="17"/>
      <c r="C691" s="19"/>
      <c r="D691" s="19"/>
      <c r="E691" s="19"/>
      <c r="F691" s="19"/>
      <c r="G691" s="19"/>
    </row>
    <row r="692" spans="1:7" ht="12.75">
      <c r="A692" s="12"/>
      <c r="B692" s="17"/>
      <c r="C692" s="19"/>
      <c r="D692" s="19"/>
      <c r="E692" s="19"/>
      <c r="F692" s="19"/>
      <c r="G692" s="19"/>
    </row>
    <row r="693" spans="1:7" ht="12.75">
      <c r="A693" s="12"/>
      <c r="B693" s="17"/>
      <c r="C693" s="19"/>
      <c r="D693" s="19"/>
      <c r="E693" s="19"/>
      <c r="F693" s="19"/>
      <c r="G693" s="19"/>
    </row>
    <row r="694" spans="1:7" ht="12.75">
      <c r="A694" s="12"/>
      <c r="B694" s="13"/>
      <c r="C694" s="14"/>
      <c r="D694" s="15"/>
      <c r="E694" s="15"/>
      <c r="F694" s="15"/>
      <c r="G694" s="15"/>
    </row>
    <row r="695" spans="1:7" ht="25.5">
      <c r="A695" s="18"/>
      <c r="B695" s="17"/>
      <c r="C695" s="24" t="s">
        <v>355</v>
      </c>
      <c r="E695" s="25" t="s">
        <v>354</v>
      </c>
      <c r="F695" s="11"/>
      <c r="G695" s="19"/>
    </row>
    <row r="696" spans="1:7" ht="12.75">
      <c r="A696" s="12"/>
      <c r="B696" s="13"/>
      <c r="C696" s="15"/>
      <c r="E696" s="15"/>
      <c r="G696" s="15"/>
    </row>
    <row r="697" spans="1:7" ht="12.75">
      <c r="A697" s="18" t="s">
        <v>19</v>
      </c>
      <c r="B697" s="17" t="s">
        <v>12</v>
      </c>
      <c r="C697" s="26">
        <f>SUM(C698:C701)</f>
        <v>3000</v>
      </c>
      <c r="E697" s="26">
        <f>SUM(E698:E701)</f>
        <v>1993.6999999999998</v>
      </c>
      <c r="G697" s="19"/>
    </row>
    <row r="698" spans="1:7" ht="12.75">
      <c r="A698" s="18"/>
      <c r="B698" s="13" t="s">
        <v>293</v>
      </c>
      <c r="C698" s="74">
        <v>1400</v>
      </c>
      <c r="D698" s="35"/>
      <c r="E698" s="74">
        <v>665.78</v>
      </c>
      <c r="G698" s="19"/>
    </row>
    <row r="699" spans="1:7" ht="12.75">
      <c r="A699" s="18"/>
      <c r="B699" s="13" t="s">
        <v>85</v>
      </c>
      <c r="C699" s="74">
        <v>300</v>
      </c>
      <c r="D699" s="35"/>
      <c r="E699" s="74">
        <v>0</v>
      </c>
      <c r="G699" s="19"/>
    </row>
    <row r="700" spans="1:7" ht="12.75">
      <c r="A700" s="18"/>
      <c r="B700" s="31" t="s">
        <v>84</v>
      </c>
      <c r="C700" s="74">
        <v>100</v>
      </c>
      <c r="D700" s="35"/>
      <c r="E700" s="74">
        <v>127.92</v>
      </c>
      <c r="G700" s="19"/>
    </row>
    <row r="701" spans="2:5" ht="12.75">
      <c r="B701" s="35" t="s">
        <v>420</v>
      </c>
      <c r="C701" s="77">
        <v>1200</v>
      </c>
      <c r="D701" s="35"/>
      <c r="E701" s="77">
        <v>1200</v>
      </c>
    </row>
    <row r="702" spans="1:7" ht="12.75">
      <c r="A702" s="18" t="s">
        <v>20</v>
      </c>
      <c r="B702" s="17" t="s">
        <v>13</v>
      </c>
      <c r="C702" s="26">
        <v>320000</v>
      </c>
      <c r="E702" s="19">
        <v>147937.58</v>
      </c>
      <c r="F702" s="72"/>
      <c r="G702" s="19"/>
    </row>
    <row r="703" spans="1:7" ht="25.5">
      <c r="A703" s="18" t="s">
        <v>21</v>
      </c>
      <c r="B703" s="33" t="s">
        <v>14</v>
      </c>
      <c r="C703" s="26">
        <v>25290</v>
      </c>
      <c r="E703" s="26">
        <v>25281.26</v>
      </c>
      <c r="F703" s="72"/>
      <c r="G703" s="19"/>
    </row>
    <row r="704" spans="1:7" ht="25.5">
      <c r="A704" s="18" t="s">
        <v>22</v>
      </c>
      <c r="B704" s="33" t="s">
        <v>15</v>
      </c>
      <c r="C704" s="26">
        <v>60000</v>
      </c>
      <c r="E704" s="26">
        <v>31019.53</v>
      </c>
      <c r="F704" s="72"/>
      <c r="G704" s="19"/>
    </row>
    <row r="705" spans="1:7" ht="12.75">
      <c r="A705" s="18" t="s">
        <v>23</v>
      </c>
      <c r="B705" s="17" t="s">
        <v>16</v>
      </c>
      <c r="C705" s="26">
        <v>8200</v>
      </c>
      <c r="E705" s="26">
        <v>3117.64</v>
      </c>
      <c r="F705" s="72"/>
      <c r="G705" s="19"/>
    </row>
    <row r="706" spans="1:7" ht="12.75">
      <c r="A706" s="18" t="s">
        <v>86</v>
      </c>
      <c r="B706" s="17" t="s">
        <v>81</v>
      </c>
      <c r="C706" s="26">
        <v>500</v>
      </c>
      <c r="E706" s="26">
        <v>0</v>
      </c>
      <c r="G706" s="19"/>
    </row>
    <row r="707" spans="1:7" ht="12.75">
      <c r="A707" s="18" t="s">
        <v>47</v>
      </c>
      <c r="B707" s="17" t="s">
        <v>4</v>
      </c>
      <c r="C707" s="26">
        <v>1000</v>
      </c>
      <c r="E707" s="26">
        <v>0</v>
      </c>
      <c r="G707" s="19"/>
    </row>
    <row r="708" spans="1:7" ht="12.75">
      <c r="A708" s="18" t="s">
        <v>48</v>
      </c>
      <c r="B708" s="17" t="s">
        <v>5</v>
      </c>
      <c r="C708" s="26">
        <f>SUM(C709:C718)</f>
        <v>21000</v>
      </c>
      <c r="E708" s="26">
        <f>SUM(E709:E718)</f>
        <v>8570.619999999999</v>
      </c>
      <c r="G708" s="19"/>
    </row>
    <row r="709" spans="2:5" ht="12.75">
      <c r="B709" s="31" t="s">
        <v>87</v>
      </c>
      <c r="C709" s="76">
        <v>4000</v>
      </c>
      <c r="E709" s="76">
        <v>1903.3</v>
      </c>
    </row>
    <row r="710" spans="2:5" ht="12.75">
      <c r="B710" s="31" t="s">
        <v>88</v>
      </c>
      <c r="C710" s="76">
        <v>1300</v>
      </c>
      <c r="E710" s="76">
        <v>861.15</v>
      </c>
    </row>
    <row r="711" spans="2:5" ht="12.75">
      <c r="B711" s="31" t="s">
        <v>89</v>
      </c>
      <c r="C711" s="76">
        <v>9500</v>
      </c>
      <c r="E711" s="76">
        <v>3628.11</v>
      </c>
    </row>
    <row r="712" spans="2:5" ht="12.75">
      <c r="B712" s="31" t="s">
        <v>90</v>
      </c>
      <c r="C712" s="76">
        <v>4000</v>
      </c>
      <c r="E712" s="76">
        <v>222.92</v>
      </c>
    </row>
    <row r="713" spans="2:5" ht="12.75">
      <c r="B713" s="31" t="s">
        <v>91</v>
      </c>
      <c r="C713" s="76">
        <v>1000</v>
      </c>
      <c r="E713" s="77">
        <v>0</v>
      </c>
    </row>
    <row r="714" spans="2:5" ht="12.75">
      <c r="B714" s="31" t="s">
        <v>92</v>
      </c>
      <c r="C714" s="76">
        <v>200</v>
      </c>
      <c r="E714" s="76">
        <v>357.25</v>
      </c>
    </row>
    <row r="715" spans="2:5" ht="12.75">
      <c r="B715" s="31" t="s">
        <v>275</v>
      </c>
      <c r="C715" s="71">
        <v>0</v>
      </c>
      <c r="E715" s="71">
        <v>500</v>
      </c>
    </row>
    <row r="716" spans="2:5" ht="12.75">
      <c r="B716" s="31" t="s">
        <v>276</v>
      </c>
      <c r="C716" s="71">
        <v>0</v>
      </c>
      <c r="E716" s="71">
        <v>500</v>
      </c>
    </row>
    <row r="717" spans="2:5" ht="12.75">
      <c r="B717" s="31" t="s">
        <v>273</v>
      </c>
      <c r="C717" s="71">
        <v>0</v>
      </c>
      <c r="E717" s="71">
        <v>325</v>
      </c>
    </row>
    <row r="718" spans="2:5" ht="12.75">
      <c r="B718" s="31" t="s">
        <v>53</v>
      </c>
      <c r="C718" s="76">
        <v>1000</v>
      </c>
      <c r="E718" s="76">
        <v>272.89</v>
      </c>
    </row>
    <row r="719" spans="1:7" ht="12.75">
      <c r="A719" s="18" t="s">
        <v>57</v>
      </c>
      <c r="B719" s="17" t="s">
        <v>33</v>
      </c>
      <c r="C719" s="26">
        <v>5600</v>
      </c>
      <c r="E719" s="26">
        <v>2201.69</v>
      </c>
      <c r="G719" s="14"/>
    </row>
    <row r="720" spans="1:7" ht="12.75">
      <c r="A720" s="18" t="s">
        <v>60</v>
      </c>
      <c r="B720" s="17" t="s">
        <v>34</v>
      </c>
      <c r="C720" s="26">
        <v>3500</v>
      </c>
      <c r="E720" s="26">
        <v>268.67</v>
      </c>
      <c r="G720" s="14"/>
    </row>
    <row r="721" spans="1:7" ht="12.75">
      <c r="A721" s="18" t="s">
        <v>61</v>
      </c>
      <c r="B721" s="17" t="s">
        <v>35</v>
      </c>
      <c r="C721" s="26">
        <v>500</v>
      </c>
      <c r="E721" s="26">
        <v>70</v>
      </c>
      <c r="G721" s="19"/>
    </row>
    <row r="722" spans="1:7" ht="12.75">
      <c r="A722" s="18" t="s">
        <v>62</v>
      </c>
      <c r="B722" s="17" t="s">
        <v>94</v>
      </c>
      <c r="C722" s="26">
        <f>SUM(C723:C729)</f>
        <v>10000</v>
      </c>
      <c r="E722" s="26">
        <f>SUM(E723:E729)</f>
        <v>4559.72</v>
      </c>
      <c r="G722" s="19"/>
    </row>
    <row r="723" spans="2:5" ht="12.75">
      <c r="B723" s="31" t="s">
        <v>95</v>
      </c>
      <c r="C723" s="71">
        <v>230</v>
      </c>
      <c r="E723" s="77">
        <v>0</v>
      </c>
    </row>
    <row r="724" spans="2:5" ht="12.75">
      <c r="B724" s="31" t="s">
        <v>96</v>
      </c>
      <c r="C724" s="71">
        <v>2952</v>
      </c>
      <c r="E724" s="77">
        <v>1476</v>
      </c>
    </row>
    <row r="725" spans="2:5" ht="12.75">
      <c r="B725" s="31" t="s">
        <v>98</v>
      </c>
      <c r="C725" s="71">
        <v>2300</v>
      </c>
      <c r="E725" s="77">
        <v>1220</v>
      </c>
    </row>
    <row r="726" spans="2:5" ht="12.75">
      <c r="B726" s="31" t="s">
        <v>69</v>
      </c>
      <c r="C726" s="71">
        <v>1700</v>
      </c>
      <c r="E726" s="77">
        <v>827.55</v>
      </c>
    </row>
    <row r="727" spans="2:5" ht="12.75">
      <c r="B727" s="31" t="s">
        <v>97</v>
      </c>
      <c r="C727" s="71">
        <v>880</v>
      </c>
      <c r="E727" s="71">
        <v>439.32</v>
      </c>
    </row>
    <row r="728" spans="2:5" ht="25.5">
      <c r="B728" s="32" t="s">
        <v>331</v>
      </c>
      <c r="C728" s="71">
        <v>600</v>
      </c>
      <c r="E728" s="71">
        <v>340.7</v>
      </c>
    </row>
    <row r="729" spans="2:5" ht="12.75">
      <c r="B729" s="31" t="s">
        <v>65</v>
      </c>
      <c r="C729" s="71">
        <v>1338</v>
      </c>
      <c r="E729" s="71">
        <v>256.15</v>
      </c>
    </row>
    <row r="730" spans="1:7" ht="12.75">
      <c r="A730" s="18" t="s">
        <v>71</v>
      </c>
      <c r="B730" s="17" t="s">
        <v>36</v>
      </c>
      <c r="C730" s="26">
        <v>588</v>
      </c>
      <c r="E730" s="26">
        <v>294</v>
      </c>
      <c r="G730" s="19"/>
    </row>
    <row r="731" spans="1:7" ht="25.5">
      <c r="A731" s="34" t="s">
        <v>99</v>
      </c>
      <c r="B731" s="33" t="s">
        <v>100</v>
      </c>
      <c r="C731" s="26">
        <v>4000</v>
      </c>
      <c r="E731" s="26">
        <v>1988.15</v>
      </c>
      <c r="G731" s="19"/>
    </row>
    <row r="732" spans="1:7" ht="25.5">
      <c r="A732" s="34" t="s">
        <v>72</v>
      </c>
      <c r="B732" s="33" t="s">
        <v>101</v>
      </c>
      <c r="C732" s="26">
        <v>3500</v>
      </c>
      <c r="E732" s="26">
        <v>1468.51</v>
      </c>
      <c r="G732" s="19"/>
    </row>
    <row r="733" spans="1:7" ht="25.5">
      <c r="A733" s="34" t="s">
        <v>102</v>
      </c>
      <c r="B733" s="33" t="s">
        <v>83</v>
      </c>
      <c r="C733" s="26">
        <v>3600</v>
      </c>
      <c r="E733" s="26">
        <v>1500</v>
      </c>
      <c r="G733" s="19"/>
    </row>
    <row r="734" spans="1:7" ht="12.75">
      <c r="A734" s="18" t="s">
        <v>74</v>
      </c>
      <c r="B734" s="17" t="s">
        <v>75</v>
      </c>
      <c r="C734" s="26">
        <v>1000</v>
      </c>
      <c r="E734" s="26">
        <v>47.5</v>
      </c>
      <c r="G734" s="19"/>
    </row>
    <row r="735" spans="1:7" ht="12.75">
      <c r="A735" s="18" t="s">
        <v>76</v>
      </c>
      <c r="B735" s="17" t="s">
        <v>9</v>
      </c>
      <c r="C735" s="26">
        <v>2300</v>
      </c>
      <c r="E735" s="26">
        <v>1115</v>
      </c>
      <c r="G735" s="19"/>
    </row>
    <row r="736" spans="1:7" ht="12.75">
      <c r="A736" s="18" t="s">
        <v>24</v>
      </c>
      <c r="B736" s="17" t="s">
        <v>18</v>
      </c>
      <c r="C736" s="26">
        <v>10350</v>
      </c>
      <c r="E736" s="26">
        <v>7400</v>
      </c>
      <c r="G736" s="19"/>
    </row>
    <row r="737" spans="1:7" ht="12.75">
      <c r="A737" s="18" t="s">
        <v>78</v>
      </c>
      <c r="B737" s="17" t="s">
        <v>39</v>
      </c>
      <c r="C737" s="26">
        <v>4000</v>
      </c>
      <c r="E737" s="26">
        <v>840</v>
      </c>
      <c r="G737" s="19"/>
    </row>
    <row r="738" spans="1:7" ht="12.75">
      <c r="A738" s="18"/>
      <c r="B738" s="17"/>
      <c r="C738" s="26"/>
      <c r="E738" s="26"/>
      <c r="G738" s="19"/>
    </row>
    <row r="739" spans="1:7" ht="12.75">
      <c r="A739" s="18"/>
      <c r="B739" s="17"/>
      <c r="C739" s="26"/>
      <c r="E739" s="26"/>
      <c r="G739" s="19"/>
    </row>
    <row r="740" spans="1:7" ht="12.75">
      <c r="A740" s="18"/>
      <c r="B740" s="17"/>
      <c r="C740" s="26"/>
      <c r="E740" s="26"/>
      <c r="G740" s="19"/>
    </row>
    <row r="741" spans="1:7" ht="12.75">
      <c r="A741" s="18"/>
      <c r="B741" s="17"/>
      <c r="C741" s="26"/>
      <c r="E741" s="26"/>
      <c r="G741" s="19"/>
    </row>
    <row r="742" spans="1:7" ht="12.75">
      <c r="A742" s="18"/>
      <c r="B742" s="17"/>
      <c r="C742" s="26"/>
      <c r="E742" s="26"/>
      <c r="G742" s="19"/>
    </row>
    <row r="743" spans="1:7" ht="12.75">
      <c r="A743" s="18"/>
      <c r="B743" s="17"/>
      <c r="C743" s="26"/>
      <c r="E743" s="26"/>
      <c r="G743" s="19"/>
    </row>
    <row r="744" spans="1:7" ht="12.75">
      <c r="A744" s="18"/>
      <c r="B744" s="17"/>
      <c r="C744" s="26"/>
      <c r="E744" s="26"/>
      <c r="G744" s="19"/>
    </row>
    <row r="745" spans="1:7" ht="12.75">
      <c r="A745" s="18"/>
      <c r="B745" s="17"/>
      <c r="C745" s="26"/>
      <c r="E745" s="26"/>
      <c r="G745" s="19"/>
    </row>
    <row r="746" spans="1:7" ht="12.75">
      <c r="A746" s="18"/>
      <c r="B746" s="17"/>
      <c r="C746" s="26"/>
      <c r="E746" s="26"/>
      <c r="G746" s="19"/>
    </row>
    <row r="747" spans="1:7" ht="12.75">
      <c r="A747" s="18"/>
      <c r="B747" s="17"/>
      <c r="C747" s="26"/>
      <c r="E747" s="26"/>
      <c r="G747" s="19"/>
    </row>
    <row r="748" spans="1:7" ht="12.75">
      <c r="A748" s="18"/>
      <c r="B748" s="17"/>
      <c r="C748" s="26"/>
      <c r="E748" s="26"/>
      <c r="G748" s="19"/>
    </row>
    <row r="749" spans="1:7" ht="12.75">
      <c r="A749" s="18"/>
      <c r="B749" s="17"/>
      <c r="C749" s="26"/>
      <c r="E749" s="26"/>
      <c r="G749" s="19"/>
    </row>
    <row r="750" spans="1:7" ht="12.75">
      <c r="A750" s="18"/>
      <c r="B750" s="17"/>
      <c r="C750" s="26"/>
      <c r="E750" s="26"/>
      <c r="G750" s="19"/>
    </row>
    <row r="751" spans="1:7" ht="12.75">
      <c r="A751" s="18"/>
      <c r="B751" s="17"/>
      <c r="C751" s="26"/>
      <c r="E751" s="26"/>
      <c r="G751" s="19"/>
    </row>
    <row r="752" spans="1:7" ht="12.75">
      <c r="A752" s="18"/>
      <c r="B752" s="17"/>
      <c r="C752" s="26"/>
      <c r="E752" s="26"/>
      <c r="G752" s="19"/>
    </row>
    <row r="753" spans="1:7" ht="12.75">
      <c r="A753" s="18"/>
      <c r="B753" s="17"/>
      <c r="C753" s="26"/>
      <c r="E753" s="26"/>
      <c r="G753" s="19"/>
    </row>
    <row r="754" spans="1:7" ht="12.75">
      <c r="A754" s="18"/>
      <c r="B754" s="17"/>
      <c r="C754" s="26"/>
      <c r="E754" s="26"/>
      <c r="G754" s="19"/>
    </row>
    <row r="755" spans="1:7" ht="12.75">
      <c r="A755" s="18"/>
      <c r="B755" s="17"/>
      <c r="C755" s="26"/>
      <c r="E755" s="26"/>
      <c r="G755" s="19"/>
    </row>
    <row r="756" spans="1:7" ht="12.75">
      <c r="A756" s="18"/>
      <c r="B756" s="17"/>
      <c r="C756" s="26"/>
      <c r="E756" s="26"/>
      <c r="G756" s="19"/>
    </row>
    <row r="757" spans="1:7" ht="12.75">
      <c r="A757" s="18"/>
      <c r="B757" s="17"/>
      <c r="C757" s="26"/>
      <c r="E757" s="26"/>
      <c r="G757" s="19"/>
    </row>
    <row r="758" spans="1:7" ht="12.75">
      <c r="A758" s="18"/>
      <c r="B758" s="17"/>
      <c r="C758" s="26"/>
      <c r="E758" s="26"/>
      <c r="G758" s="19"/>
    </row>
    <row r="759" spans="1:7" ht="12.75">
      <c r="A759" s="18"/>
      <c r="B759" s="17"/>
      <c r="C759" s="26"/>
      <c r="E759" s="26"/>
      <c r="G759" s="19"/>
    </row>
    <row r="760" spans="2:3" ht="23.25">
      <c r="B760" s="1"/>
      <c r="C760" s="10" t="s">
        <v>103</v>
      </c>
    </row>
    <row r="762" ht="12.75">
      <c r="C762" s="11" t="s">
        <v>381</v>
      </c>
    </row>
    <row r="763" ht="12.75">
      <c r="C763" s="11" t="s">
        <v>382</v>
      </c>
    </row>
    <row r="765" spans="1:7" ht="38.25">
      <c r="A765" s="22" t="s">
        <v>0</v>
      </c>
      <c r="B765" s="22" t="s">
        <v>1</v>
      </c>
      <c r="C765" s="23" t="s">
        <v>290</v>
      </c>
      <c r="D765" s="23" t="s">
        <v>353</v>
      </c>
      <c r="E765" s="23" t="s">
        <v>2</v>
      </c>
      <c r="F765" s="23" t="s">
        <v>354</v>
      </c>
      <c r="G765" s="22" t="s">
        <v>3</v>
      </c>
    </row>
    <row r="766" spans="1:7" ht="12.75">
      <c r="A766" s="6">
        <v>3020</v>
      </c>
      <c r="B766" s="7" t="s">
        <v>12</v>
      </c>
      <c r="C766" s="45">
        <v>143.73</v>
      </c>
      <c r="D766" s="45">
        <v>500</v>
      </c>
      <c r="E766" s="45">
        <v>500</v>
      </c>
      <c r="F766" s="45">
        <v>88.97</v>
      </c>
      <c r="G766" s="3">
        <f aca="true" t="shared" si="10" ref="G766:G771">F766/E766*100</f>
        <v>17.793999999999997</v>
      </c>
    </row>
    <row r="767" spans="1:7" ht="12.75">
      <c r="A767" s="6">
        <v>4010</v>
      </c>
      <c r="B767" s="7" t="s">
        <v>13</v>
      </c>
      <c r="C767" s="45">
        <v>15744.66</v>
      </c>
      <c r="D767" s="45">
        <v>38000</v>
      </c>
      <c r="E767" s="45">
        <v>38000</v>
      </c>
      <c r="F767" s="45">
        <v>16575</v>
      </c>
      <c r="G767" s="3">
        <f t="shared" si="10"/>
        <v>43.618421052631575</v>
      </c>
    </row>
    <row r="768" spans="1:7" ht="12.75">
      <c r="A768" s="6">
        <v>4040</v>
      </c>
      <c r="B768" s="7" t="s">
        <v>14</v>
      </c>
      <c r="C768" s="45">
        <v>3477.18</v>
      </c>
      <c r="D768" s="45">
        <v>2552</v>
      </c>
      <c r="E768" s="45">
        <v>2572</v>
      </c>
      <c r="F768" s="45">
        <v>2567.34</v>
      </c>
      <c r="G768" s="3">
        <f t="shared" si="10"/>
        <v>99.81881804043546</v>
      </c>
    </row>
    <row r="769" spans="1:7" ht="12.75">
      <c r="A769" s="6">
        <v>4110</v>
      </c>
      <c r="B769" s="7" t="s">
        <v>15</v>
      </c>
      <c r="C769" s="45">
        <v>4859.67</v>
      </c>
      <c r="D769" s="45">
        <v>9000</v>
      </c>
      <c r="E769" s="45">
        <v>9000</v>
      </c>
      <c r="F769" s="45">
        <v>4526.62</v>
      </c>
      <c r="G769" s="3">
        <f t="shared" si="10"/>
        <v>50.29577777777777</v>
      </c>
    </row>
    <row r="770" spans="1:7" ht="12.75">
      <c r="A770" s="6">
        <v>4120</v>
      </c>
      <c r="B770" s="7" t="s">
        <v>16</v>
      </c>
      <c r="C770" s="45">
        <v>633.83</v>
      </c>
      <c r="D770" s="45">
        <v>1365</v>
      </c>
      <c r="E770" s="45">
        <v>1365</v>
      </c>
      <c r="F770" s="45">
        <v>583.6</v>
      </c>
      <c r="G770" s="3">
        <f t="shared" si="10"/>
        <v>42.75457875457875</v>
      </c>
    </row>
    <row r="771" spans="1:7" ht="12.75">
      <c r="A771" s="6">
        <v>4170</v>
      </c>
      <c r="B771" s="7" t="s">
        <v>4</v>
      </c>
      <c r="C771" s="3">
        <v>8820.76</v>
      </c>
      <c r="D771" s="3">
        <v>10080</v>
      </c>
      <c r="E771" s="3">
        <v>10080</v>
      </c>
      <c r="F771" s="3">
        <v>7508.78</v>
      </c>
      <c r="G771" s="3">
        <f t="shared" si="10"/>
        <v>74.49186507936507</v>
      </c>
    </row>
    <row r="772" spans="1:7" ht="12.75">
      <c r="A772" s="6">
        <v>4210</v>
      </c>
      <c r="B772" s="7" t="s">
        <v>5</v>
      </c>
      <c r="C772" s="3">
        <v>30381.16</v>
      </c>
      <c r="D772" s="3">
        <v>40000</v>
      </c>
      <c r="E772" s="3">
        <v>40000</v>
      </c>
      <c r="F772" s="3">
        <v>25812.54</v>
      </c>
      <c r="G772" s="3">
        <f aca="true" t="shared" si="11" ref="G772:G779">F772/E772*100</f>
        <v>64.53135</v>
      </c>
    </row>
    <row r="773" spans="1:7" ht="12.75">
      <c r="A773" s="6">
        <v>4270</v>
      </c>
      <c r="B773" s="7" t="s">
        <v>34</v>
      </c>
      <c r="C773" s="3">
        <v>404.55</v>
      </c>
      <c r="D773" s="3">
        <v>3000</v>
      </c>
      <c r="E773" s="3">
        <v>3000</v>
      </c>
      <c r="F773" s="3">
        <v>1300</v>
      </c>
      <c r="G773" s="3">
        <f t="shared" si="11"/>
        <v>43.333333333333336</v>
      </c>
    </row>
    <row r="774" spans="1:7" ht="12.75">
      <c r="A774" s="6">
        <v>4280</v>
      </c>
      <c r="B774" s="7" t="s">
        <v>35</v>
      </c>
      <c r="C774" s="3">
        <v>0</v>
      </c>
      <c r="D774" s="3">
        <v>200</v>
      </c>
      <c r="E774" s="3">
        <v>200</v>
      </c>
      <c r="F774" s="3">
        <v>0</v>
      </c>
      <c r="G774" s="3">
        <f t="shared" si="11"/>
        <v>0</v>
      </c>
    </row>
    <row r="775" spans="1:7" ht="12.75">
      <c r="A775" s="6">
        <v>4300</v>
      </c>
      <c r="B775" s="7" t="s">
        <v>6</v>
      </c>
      <c r="C775" s="3">
        <v>268731.17</v>
      </c>
      <c r="D775" s="3">
        <v>501000</v>
      </c>
      <c r="E775" s="3">
        <v>501000</v>
      </c>
      <c r="F775" s="3">
        <v>282865.32</v>
      </c>
      <c r="G775" s="3">
        <f t="shared" si="11"/>
        <v>56.46014371257485</v>
      </c>
    </row>
    <row r="776" spans="1:7" ht="24.75" customHeight="1">
      <c r="A776" s="29">
        <v>4360</v>
      </c>
      <c r="B776" s="28" t="s">
        <v>82</v>
      </c>
      <c r="C776" s="3">
        <v>659</v>
      </c>
      <c r="D776" s="3">
        <v>1380</v>
      </c>
      <c r="E776" s="3">
        <v>1380</v>
      </c>
      <c r="F776" s="3">
        <v>649.92</v>
      </c>
      <c r="G776" s="3">
        <f t="shared" si="11"/>
        <v>47.09565217391304</v>
      </c>
    </row>
    <row r="777" spans="1:7" ht="12.75">
      <c r="A777" s="6">
        <v>4430</v>
      </c>
      <c r="B777" s="7" t="s">
        <v>9</v>
      </c>
      <c r="C777" s="3">
        <v>1644</v>
      </c>
      <c r="D777" s="3">
        <v>4500</v>
      </c>
      <c r="E777" s="3">
        <v>4500</v>
      </c>
      <c r="F777" s="3">
        <v>1972</v>
      </c>
      <c r="G777" s="3">
        <f t="shared" si="11"/>
        <v>43.82222222222222</v>
      </c>
    </row>
    <row r="778" spans="1:7" ht="12.75">
      <c r="A778" s="6">
        <v>4440</v>
      </c>
      <c r="B778" s="7" t="s">
        <v>18</v>
      </c>
      <c r="C778" s="3">
        <v>1650</v>
      </c>
      <c r="D778" s="3">
        <v>2300</v>
      </c>
      <c r="E778" s="3">
        <v>2300</v>
      </c>
      <c r="F778" s="3">
        <v>638.13</v>
      </c>
      <c r="G778" s="3">
        <f t="shared" si="11"/>
        <v>27.74478260869565</v>
      </c>
    </row>
    <row r="779" spans="1:7" ht="12.75">
      <c r="A779" s="12"/>
      <c r="B779" s="8" t="s">
        <v>10</v>
      </c>
      <c r="C779" s="16">
        <f>SUM(C766:C778)</f>
        <v>337149.70999999996</v>
      </c>
      <c r="D779" s="16">
        <f>SUM(D766:D778)</f>
        <v>613877</v>
      </c>
      <c r="E779" s="16">
        <f>SUM(E766:E778)</f>
        <v>613897</v>
      </c>
      <c r="F779" s="16">
        <f>SUM(F766:F778)</f>
        <v>345088.22</v>
      </c>
      <c r="G779" s="16">
        <f t="shared" si="11"/>
        <v>56.212722981216714</v>
      </c>
    </row>
    <row r="781" spans="1:7" ht="12.75">
      <c r="A781" s="123" t="s">
        <v>418</v>
      </c>
      <c r="B781" s="123"/>
      <c r="C781" s="123"/>
      <c r="D781" s="123"/>
      <c r="E781" s="123"/>
      <c r="F781" s="123"/>
      <c r="G781" s="123"/>
    </row>
    <row r="782" spans="1:7" ht="12.75">
      <c r="A782" s="123"/>
      <c r="B782" s="123"/>
      <c r="C782" s="123"/>
      <c r="D782" s="123"/>
      <c r="E782" s="123"/>
      <c r="F782" s="123"/>
      <c r="G782" s="123"/>
    </row>
    <row r="783" spans="1:7" ht="12.75">
      <c r="A783" s="110" t="s">
        <v>419</v>
      </c>
      <c r="B783" s="110"/>
      <c r="C783" s="110"/>
      <c r="D783" s="110"/>
      <c r="E783" s="110"/>
      <c r="F783" s="110"/>
      <c r="G783" s="110"/>
    </row>
    <row r="784" spans="1:7" ht="12.75">
      <c r="A784" s="110"/>
      <c r="B784" s="110"/>
      <c r="C784" s="110"/>
      <c r="D784" s="110"/>
      <c r="E784" s="110"/>
      <c r="F784" s="110"/>
      <c r="G784" s="110"/>
    </row>
    <row r="785" spans="1:7" ht="15.75" customHeight="1">
      <c r="A785" s="110"/>
      <c r="B785" s="110"/>
      <c r="C785" s="110"/>
      <c r="D785" s="110"/>
      <c r="E785" s="110"/>
      <c r="F785" s="110"/>
      <c r="G785" s="110"/>
    </row>
    <row r="787" spans="1:7" ht="25.5">
      <c r="A787" s="18"/>
      <c r="B787" s="17"/>
      <c r="C787" s="21"/>
      <c r="D787" s="24" t="s">
        <v>355</v>
      </c>
      <c r="E787" s="19"/>
      <c r="F787" s="25" t="s">
        <v>354</v>
      </c>
      <c r="G787" s="19"/>
    </row>
    <row r="788" spans="1:7" ht="12.75">
      <c r="A788" s="12"/>
      <c r="B788" s="13"/>
      <c r="C788" s="14"/>
      <c r="D788" s="15"/>
      <c r="E788" s="15"/>
      <c r="F788" s="15"/>
      <c r="G788" s="15"/>
    </row>
    <row r="789" spans="1:7" ht="12.75">
      <c r="A789" s="18" t="s">
        <v>19</v>
      </c>
      <c r="B789" s="17" t="s">
        <v>12</v>
      </c>
      <c r="C789" s="26"/>
      <c r="D789" s="72">
        <v>500</v>
      </c>
      <c r="E789" s="26"/>
      <c r="F789" s="19">
        <v>88.97</v>
      </c>
      <c r="G789" s="15"/>
    </row>
    <row r="790" spans="1:7" ht="12.75">
      <c r="A790" s="18" t="s">
        <v>20</v>
      </c>
      <c r="B790" s="17" t="s">
        <v>13</v>
      </c>
      <c r="C790" s="26"/>
      <c r="D790" s="72">
        <v>38000</v>
      </c>
      <c r="E790" s="19"/>
      <c r="F790" s="19">
        <v>16575</v>
      </c>
      <c r="G790" s="15"/>
    </row>
    <row r="791" spans="1:7" ht="25.5">
      <c r="A791" s="18" t="s">
        <v>21</v>
      </c>
      <c r="B791" s="33" t="s">
        <v>14</v>
      </c>
      <c r="C791" s="26"/>
      <c r="D791" s="72">
        <v>2572</v>
      </c>
      <c r="E791" s="26"/>
      <c r="F791" s="19">
        <v>2567.34</v>
      </c>
      <c r="G791" s="15"/>
    </row>
    <row r="792" spans="1:7" ht="25.5">
      <c r="A792" s="18" t="s">
        <v>22</v>
      </c>
      <c r="B792" s="33" t="s">
        <v>15</v>
      </c>
      <c r="C792" s="26"/>
      <c r="D792" s="72">
        <v>9000</v>
      </c>
      <c r="E792" s="26"/>
      <c r="F792" s="19">
        <v>4526.62</v>
      </c>
      <c r="G792" s="15"/>
    </row>
    <row r="793" spans="1:7" ht="12.75">
      <c r="A793" s="18" t="s">
        <v>23</v>
      </c>
      <c r="B793" s="17" t="s">
        <v>16</v>
      </c>
      <c r="C793" s="26"/>
      <c r="D793" s="72">
        <v>1365</v>
      </c>
      <c r="E793" s="26"/>
      <c r="F793" s="26">
        <v>583.6</v>
      </c>
      <c r="G793" s="19"/>
    </row>
    <row r="794" spans="1:7" ht="12.75">
      <c r="A794" s="18" t="s">
        <v>47</v>
      </c>
      <c r="B794" s="17" t="s">
        <v>4</v>
      </c>
      <c r="C794" s="26"/>
      <c r="D794" s="72">
        <v>10080</v>
      </c>
      <c r="E794" s="26"/>
      <c r="F794" s="26">
        <v>7508.78</v>
      </c>
      <c r="G794" s="19"/>
    </row>
    <row r="795" spans="1:6" ht="12.75">
      <c r="A795" s="18" t="s">
        <v>48</v>
      </c>
      <c r="B795" s="17" t="s">
        <v>5</v>
      </c>
      <c r="C795" s="19"/>
      <c r="D795" s="26">
        <f>SUM(D796:D797)</f>
        <v>40000</v>
      </c>
      <c r="E795" s="26"/>
      <c r="F795" s="26">
        <f>SUM(F796:F797)</f>
        <v>25812.54</v>
      </c>
    </row>
    <row r="796" spans="2:6" ht="12.75">
      <c r="B796" t="s">
        <v>104</v>
      </c>
      <c r="D796" s="71">
        <v>5000</v>
      </c>
      <c r="E796" s="71"/>
      <c r="F796" s="71">
        <v>3350.18</v>
      </c>
    </row>
    <row r="797" spans="2:6" ht="12.75">
      <c r="B797" s="31" t="s">
        <v>89</v>
      </c>
      <c r="D797" s="71">
        <v>35000</v>
      </c>
      <c r="E797" s="71"/>
      <c r="F797" s="71">
        <v>22462.36</v>
      </c>
    </row>
    <row r="798" spans="1:6" ht="12.75">
      <c r="A798" s="18" t="s">
        <v>60</v>
      </c>
      <c r="B798" s="17" t="s">
        <v>34</v>
      </c>
      <c r="C798" s="19"/>
      <c r="D798" s="26">
        <v>3000</v>
      </c>
      <c r="E798" s="26"/>
      <c r="F798" s="26">
        <v>1300</v>
      </c>
    </row>
    <row r="799" spans="1:6" ht="12.75">
      <c r="A799" s="18" t="s">
        <v>61</v>
      </c>
      <c r="B799" s="17" t="s">
        <v>35</v>
      </c>
      <c r="C799" s="19"/>
      <c r="D799" s="26">
        <v>200</v>
      </c>
      <c r="E799" s="26"/>
      <c r="F799" s="26">
        <v>0</v>
      </c>
    </row>
    <row r="800" spans="1:6" ht="12.75">
      <c r="A800" s="18" t="s">
        <v>62</v>
      </c>
      <c r="B800" s="17" t="s">
        <v>6</v>
      </c>
      <c r="C800" s="19"/>
      <c r="D800" s="26">
        <f>SUM(D801:D803)</f>
        <v>501000</v>
      </c>
      <c r="E800" s="26"/>
      <c r="F800" s="26">
        <f>SUM(F801:F803)</f>
        <v>282865.32</v>
      </c>
    </row>
    <row r="801" spans="1:6" ht="12.75">
      <c r="A801" s="12"/>
      <c r="B801" s="13" t="s">
        <v>332</v>
      </c>
      <c r="C801" s="14"/>
      <c r="D801" s="74">
        <v>1000</v>
      </c>
      <c r="E801" s="74"/>
      <c r="F801" s="74">
        <v>290</v>
      </c>
    </row>
    <row r="802" spans="2:6" ht="12.75">
      <c r="B802" s="31" t="s">
        <v>105</v>
      </c>
      <c r="D802" s="71">
        <v>453311</v>
      </c>
      <c r="E802" s="71"/>
      <c r="F802" s="71">
        <v>258517.99</v>
      </c>
    </row>
    <row r="803" spans="2:6" ht="12.75">
      <c r="B803" s="31" t="s">
        <v>463</v>
      </c>
      <c r="D803" s="71">
        <v>46689</v>
      </c>
      <c r="E803" s="71"/>
      <c r="F803" s="71">
        <v>24057.33</v>
      </c>
    </row>
    <row r="804" spans="1:6" ht="25.5">
      <c r="A804" s="34" t="s">
        <v>99</v>
      </c>
      <c r="B804" s="33" t="s">
        <v>106</v>
      </c>
      <c r="C804" s="19"/>
      <c r="D804" s="26">
        <v>1380</v>
      </c>
      <c r="E804" s="26"/>
      <c r="F804" s="26">
        <v>649.92</v>
      </c>
    </row>
    <row r="805" spans="1:6" ht="12.75">
      <c r="A805" s="18" t="s">
        <v>76</v>
      </c>
      <c r="B805" s="17" t="s">
        <v>9</v>
      </c>
      <c r="C805" s="19"/>
      <c r="D805" s="26">
        <v>4500</v>
      </c>
      <c r="E805" s="26"/>
      <c r="F805" s="26">
        <v>1972</v>
      </c>
    </row>
    <row r="806" spans="1:6" ht="12.75">
      <c r="A806" s="18" t="s">
        <v>24</v>
      </c>
      <c r="B806" s="17" t="s">
        <v>18</v>
      </c>
      <c r="C806" s="26"/>
      <c r="D806" s="72">
        <v>2300</v>
      </c>
      <c r="E806" s="26"/>
      <c r="F806" s="26">
        <v>638.13</v>
      </c>
    </row>
    <row r="807" spans="1:6" ht="12.75">
      <c r="A807" s="18"/>
      <c r="B807" s="17"/>
      <c r="C807" s="26"/>
      <c r="D807" s="71"/>
      <c r="E807" s="26"/>
      <c r="F807" s="26"/>
    </row>
    <row r="808" spans="2:3" ht="23.25">
      <c r="B808" s="1"/>
      <c r="C808" s="10" t="s">
        <v>363</v>
      </c>
    </row>
    <row r="810" ht="12.75">
      <c r="C810" s="11" t="s">
        <v>364</v>
      </c>
    </row>
    <row r="811" ht="12.75">
      <c r="C811" s="11" t="s">
        <v>365</v>
      </c>
    </row>
    <row r="813" spans="1:7" ht="38.25">
      <c r="A813" s="22" t="s">
        <v>0</v>
      </c>
      <c r="B813" s="22" t="s">
        <v>1</v>
      </c>
      <c r="C813" s="23" t="s">
        <v>290</v>
      </c>
      <c r="D813" s="23" t="s">
        <v>353</v>
      </c>
      <c r="E813" s="23" t="s">
        <v>2</v>
      </c>
      <c r="F813" s="23" t="s">
        <v>354</v>
      </c>
      <c r="G813" s="22" t="s">
        <v>3</v>
      </c>
    </row>
    <row r="814" spans="1:7" ht="12.75">
      <c r="A814" s="6">
        <v>3020</v>
      </c>
      <c r="B814" s="7" t="s">
        <v>12</v>
      </c>
      <c r="C814" s="45">
        <v>1188.05</v>
      </c>
      <c r="D814" s="45">
        <v>2000</v>
      </c>
      <c r="E814" s="45">
        <v>5000</v>
      </c>
      <c r="F814" s="45">
        <v>2992.57</v>
      </c>
      <c r="G814" s="3">
        <f aca="true" t="shared" si="12" ref="G814:G824">F814/E814*100</f>
        <v>59.8514</v>
      </c>
    </row>
    <row r="815" spans="1:7" ht="12.75">
      <c r="A815" s="6">
        <v>4010</v>
      </c>
      <c r="B815" s="7" t="s">
        <v>13</v>
      </c>
      <c r="C815" s="45">
        <v>1050.19</v>
      </c>
      <c r="D815" s="45">
        <v>20000</v>
      </c>
      <c r="E815" s="45">
        <v>20000</v>
      </c>
      <c r="F815" s="45">
        <v>8492.9</v>
      </c>
      <c r="G815" s="3">
        <f t="shared" si="12"/>
        <v>42.4645</v>
      </c>
    </row>
    <row r="816" spans="1:7" ht="12.75">
      <c r="A816" s="6">
        <v>4040</v>
      </c>
      <c r="B816" s="7" t="s">
        <v>14</v>
      </c>
      <c r="C816" s="45">
        <v>3785.93</v>
      </c>
      <c r="D816" s="45">
        <v>950</v>
      </c>
      <c r="E816" s="45">
        <v>950</v>
      </c>
      <c r="F816" s="45">
        <v>0</v>
      </c>
      <c r="G816" s="3">
        <f t="shared" si="12"/>
        <v>0</v>
      </c>
    </row>
    <row r="817" spans="1:7" ht="12.75">
      <c r="A817" s="6">
        <v>4110</v>
      </c>
      <c r="B817" s="7" t="s">
        <v>15</v>
      </c>
      <c r="C817" s="45">
        <v>186.65</v>
      </c>
      <c r="D817" s="45">
        <v>4084</v>
      </c>
      <c r="E817" s="45">
        <v>4084</v>
      </c>
      <c r="F817" s="45">
        <v>396.56</v>
      </c>
      <c r="G817" s="3">
        <f t="shared" si="12"/>
        <v>9.710088148873654</v>
      </c>
    </row>
    <row r="818" spans="1:7" ht="12.75">
      <c r="A818" s="6">
        <v>4120</v>
      </c>
      <c r="B818" s="7" t="s">
        <v>16</v>
      </c>
      <c r="C818" s="45">
        <v>196.34</v>
      </c>
      <c r="D818" s="45">
        <v>1096</v>
      </c>
      <c r="E818" s="45">
        <v>1096</v>
      </c>
      <c r="F818" s="45">
        <v>322.45</v>
      </c>
      <c r="G818" s="3">
        <f t="shared" si="12"/>
        <v>29.420620437956202</v>
      </c>
    </row>
    <row r="819" spans="1:7" ht="12.75">
      <c r="A819" s="6">
        <v>4170</v>
      </c>
      <c r="B819" s="7" t="s">
        <v>4</v>
      </c>
      <c r="C819" s="3">
        <v>11098</v>
      </c>
      <c r="D819" s="3">
        <v>19000</v>
      </c>
      <c r="E819" s="3">
        <v>19000</v>
      </c>
      <c r="F819" s="3">
        <v>8147</v>
      </c>
      <c r="G819" s="3">
        <f t="shared" si="12"/>
        <v>42.87894736842105</v>
      </c>
    </row>
    <row r="820" spans="1:7" ht="12.75">
      <c r="A820" s="6">
        <v>4210</v>
      </c>
      <c r="B820" s="7" t="s">
        <v>5</v>
      </c>
      <c r="C820" s="3">
        <v>19506.91</v>
      </c>
      <c r="D820" s="3">
        <v>20000</v>
      </c>
      <c r="E820" s="3">
        <v>45000</v>
      </c>
      <c r="F820" s="3">
        <v>26923.83</v>
      </c>
      <c r="G820" s="3">
        <f t="shared" si="12"/>
        <v>59.83073333333334</v>
      </c>
    </row>
    <row r="821" spans="1:7" ht="12.75">
      <c r="A821" s="6">
        <v>4270</v>
      </c>
      <c r="B821" s="7" t="s">
        <v>34</v>
      </c>
      <c r="C821" s="3">
        <v>50</v>
      </c>
      <c r="D821" s="3">
        <v>500</v>
      </c>
      <c r="E821" s="3">
        <v>500</v>
      </c>
      <c r="F821" s="3">
        <v>36.9</v>
      </c>
      <c r="G821" s="3">
        <f t="shared" si="12"/>
        <v>7.379999999999999</v>
      </c>
    </row>
    <row r="822" spans="1:7" ht="12.75">
      <c r="A822" s="6">
        <v>4280</v>
      </c>
      <c r="B822" s="7" t="s">
        <v>35</v>
      </c>
      <c r="C822" s="3">
        <v>70</v>
      </c>
      <c r="D822" s="3">
        <v>600</v>
      </c>
      <c r="E822" s="3">
        <v>600</v>
      </c>
      <c r="F822" s="3">
        <v>105</v>
      </c>
      <c r="G822" s="3">
        <f t="shared" si="12"/>
        <v>17.5</v>
      </c>
    </row>
    <row r="823" spans="1:7" ht="12.75">
      <c r="A823" s="6">
        <v>4300</v>
      </c>
      <c r="B823" s="7" t="s">
        <v>6</v>
      </c>
      <c r="C823" s="3">
        <v>445</v>
      </c>
      <c r="D823" s="3">
        <v>500</v>
      </c>
      <c r="E823" s="3">
        <v>500</v>
      </c>
      <c r="F823" s="3">
        <v>239</v>
      </c>
      <c r="G823" s="3">
        <f t="shared" si="12"/>
        <v>47.8</v>
      </c>
    </row>
    <row r="824" spans="1:7" ht="12.75">
      <c r="A824" s="12"/>
      <c r="B824" s="8" t="s">
        <v>10</v>
      </c>
      <c r="C824" s="16">
        <f>SUM(C814:C823)</f>
        <v>37577.07</v>
      </c>
      <c r="D824" s="16">
        <f>SUM(D814:D823)</f>
        <v>68730</v>
      </c>
      <c r="E824" s="16">
        <f>SUM(E814:E823)</f>
        <v>96730</v>
      </c>
      <c r="F824" s="16">
        <f>SUM(F814:F823)</f>
        <v>47656.21</v>
      </c>
      <c r="G824" s="16">
        <f t="shared" si="12"/>
        <v>49.26724904372997</v>
      </c>
    </row>
    <row r="825" spans="1:6" ht="12.75">
      <c r="A825" s="18"/>
      <c r="B825" s="17"/>
      <c r="C825" s="26"/>
      <c r="D825" s="71"/>
      <c r="E825" s="26"/>
      <c r="F825" s="26"/>
    </row>
    <row r="826" spans="1:6" ht="12.75">
      <c r="A826" s="18"/>
      <c r="B826" s="17"/>
      <c r="C826" s="26"/>
      <c r="D826" s="71"/>
      <c r="E826" s="26"/>
      <c r="F826" s="26"/>
    </row>
    <row r="827" spans="1:6" ht="12.75">
      <c r="A827" s="18"/>
      <c r="B827" s="17"/>
      <c r="C827" s="26"/>
      <c r="D827" s="71"/>
      <c r="E827" s="26"/>
      <c r="F827" s="26"/>
    </row>
    <row r="828" spans="1:6" ht="12.75">
      <c r="A828" s="18"/>
      <c r="B828" s="17"/>
      <c r="C828" s="26"/>
      <c r="D828" s="71"/>
      <c r="E828" s="26"/>
      <c r="F828" s="26"/>
    </row>
    <row r="829" spans="1:6" ht="12.75">
      <c r="A829" s="18"/>
      <c r="B829" s="17"/>
      <c r="C829" s="26"/>
      <c r="D829" s="71"/>
      <c r="E829" s="26"/>
      <c r="F829" s="26"/>
    </row>
    <row r="830" spans="1:6" ht="12.75">
      <c r="A830" s="18"/>
      <c r="B830" s="17"/>
      <c r="C830" s="26"/>
      <c r="D830" s="71"/>
      <c r="E830" s="26"/>
      <c r="F830" s="26"/>
    </row>
    <row r="831" spans="1:6" ht="12.75">
      <c r="A831" s="18"/>
      <c r="B831" s="17"/>
      <c r="C831" s="26"/>
      <c r="D831" s="71"/>
      <c r="E831" s="26"/>
      <c r="F831" s="26"/>
    </row>
    <row r="832" spans="1:6" ht="12.75">
      <c r="A832" s="18"/>
      <c r="B832" s="17"/>
      <c r="C832" s="26"/>
      <c r="D832" s="71"/>
      <c r="E832" s="26"/>
      <c r="F832" s="26"/>
    </row>
    <row r="833" spans="1:6" ht="12.75">
      <c r="A833" s="18"/>
      <c r="B833" s="17"/>
      <c r="C833" s="26"/>
      <c r="D833" s="71"/>
      <c r="E833" s="26"/>
      <c r="F833" s="26"/>
    </row>
    <row r="834" spans="1:6" ht="12.75">
      <c r="A834" s="18"/>
      <c r="B834" s="17"/>
      <c r="C834" s="26"/>
      <c r="D834" s="71"/>
      <c r="E834" s="26"/>
      <c r="F834" s="26"/>
    </row>
    <row r="835" spans="1:6" ht="12.75">
      <c r="A835" s="18"/>
      <c r="B835" s="17"/>
      <c r="C835" s="26"/>
      <c r="D835" s="71"/>
      <c r="E835" s="26"/>
      <c r="F835" s="26"/>
    </row>
    <row r="836" spans="1:6" ht="12.75">
      <c r="A836" s="18"/>
      <c r="B836" s="17"/>
      <c r="C836" s="26"/>
      <c r="D836" s="71"/>
      <c r="E836" s="26"/>
      <c r="F836" s="26"/>
    </row>
    <row r="837" spans="1:6" ht="12.75">
      <c r="A837" s="18"/>
      <c r="B837" s="17"/>
      <c r="C837" s="26"/>
      <c r="D837" s="71"/>
      <c r="E837" s="26"/>
      <c r="F837" s="26"/>
    </row>
    <row r="838" spans="1:6" ht="12.75">
      <c r="A838" s="18"/>
      <c r="B838" s="17"/>
      <c r="C838" s="26"/>
      <c r="D838" s="71"/>
      <c r="E838" s="26"/>
      <c r="F838" s="26"/>
    </row>
    <row r="839" spans="1:6" ht="12.75">
      <c r="A839" s="18"/>
      <c r="B839" s="17"/>
      <c r="C839" s="26"/>
      <c r="D839" s="71"/>
      <c r="E839" s="26"/>
      <c r="F839" s="26"/>
    </row>
    <row r="840" spans="1:6" ht="12.75">
      <c r="A840" s="18"/>
      <c r="B840" s="17"/>
      <c r="C840" s="26"/>
      <c r="D840" s="71"/>
      <c r="E840" s="26"/>
      <c r="F840" s="26"/>
    </row>
    <row r="841" spans="1:6" ht="12.75">
      <c r="A841" s="18"/>
      <c r="B841" s="17"/>
      <c r="C841" s="26"/>
      <c r="D841" s="71"/>
      <c r="E841" s="26"/>
      <c r="F841" s="26"/>
    </row>
    <row r="842" spans="1:6" ht="12.75">
      <c r="A842" s="18"/>
      <c r="B842" s="17"/>
      <c r="C842" s="26"/>
      <c r="D842" s="71"/>
      <c r="E842" s="26"/>
      <c r="F842" s="26"/>
    </row>
    <row r="843" spans="1:6" ht="12.75">
      <c r="A843" s="18"/>
      <c r="B843" s="17"/>
      <c r="C843" s="26"/>
      <c r="D843" s="71"/>
      <c r="E843" s="26"/>
      <c r="F843" s="26"/>
    </row>
    <row r="844" spans="1:6" ht="12.75">
      <c r="A844" s="18"/>
      <c r="B844" s="17"/>
      <c r="C844" s="26"/>
      <c r="D844" s="71"/>
      <c r="E844" s="26"/>
      <c r="F844" s="26"/>
    </row>
    <row r="845" spans="1:6" ht="12.75">
      <c r="A845" s="18"/>
      <c r="B845" s="17"/>
      <c r="C845" s="26"/>
      <c r="D845" s="71"/>
      <c r="E845" s="26"/>
      <c r="F845" s="26"/>
    </row>
    <row r="846" spans="1:6" ht="12.75">
      <c r="A846" s="18"/>
      <c r="B846" s="17"/>
      <c r="C846" s="26"/>
      <c r="D846" s="71"/>
      <c r="E846" s="26"/>
      <c r="F846" s="26"/>
    </row>
    <row r="847" spans="1:6" ht="12.75">
      <c r="A847" s="18"/>
      <c r="B847" s="17"/>
      <c r="C847" s="26"/>
      <c r="D847" s="71"/>
      <c r="E847" s="26"/>
      <c r="F847" s="26"/>
    </row>
    <row r="848" spans="1:6" ht="12.75">
      <c r="A848" s="18"/>
      <c r="B848" s="17"/>
      <c r="C848" s="26"/>
      <c r="D848" s="71"/>
      <c r="E848" s="26"/>
      <c r="F848" s="26"/>
    </row>
    <row r="849" spans="1:6" ht="12.75">
      <c r="A849" s="18"/>
      <c r="B849" s="17"/>
      <c r="C849" s="26"/>
      <c r="D849" s="71"/>
      <c r="E849" s="26"/>
      <c r="F849" s="26"/>
    </row>
    <row r="850" spans="1:6" ht="12.75">
      <c r="A850" s="18"/>
      <c r="B850" s="17"/>
      <c r="C850" s="26"/>
      <c r="D850" s="71"/>
      <c r="E850" s="26"/>
      <c r="F850" s="26"/>
    </row>
    <row r="851" spans="1:6" ht="12.75">
      <c r="A851" s="18"/>
      <c r="B851" s="17"/>
      <c r="C851" s="26"/>
      <c r="D851" s="71"/>
      <c r="E851" s="26"/>
      <c r="F851" s="26"/>
    </row>
    <row r="852" spans="1:6" ht="12.75">
      <c r="A852" s="18"/>
      <c r="B852" s="17"/>
      <c r="C852" s="26"/>
      <c r="D852" s="71"/>
      <c r="E852" s="26"/>
      <c r="F852" s="26"/>
    </row>
    <row r="853" spans="1:6" ht="12.75">
      <c r="A853" s="18"/>
      <c r="B853" s="17"/>
      <c r="C853" s="26"/>
      <c r="D853" s="71"/>
      <c r="E853" s="26"/>
      <c r="F853" s="26"/>
    </row>
    <row r="854" spans="1:6" ht="12.75">
      <c r="A854" s="18"/>
      <c r="B854" s="17"/>
      <c r="C854" s="26"/>
      <c r="D854" s="71"/>
      <c r="E854" s="26"/>
      <c r="F854" s="26"/>
    </row>
    <row r="855" spans="1:6" ht="12.75">
      <c r="A855" s="18"/>
      <c r="B855" s="17"/>
      <c r="C855" s="19"/>
      <c r="D855" s="26"/>
      <c r="E855" s="26"/>
      <c r="F855" s="26"/>
    </row>
    <row r="856" spans="1:6" ht="12.75">
      <c r="A856" s="18"/>
      <c r="B856" s="17"/>
      <c r="C856" s="19"/>
      <c r="D856" s="26"/>
      <c r="E856" s="26"/>
      <c r="F856" s="26"/>
    </row>
    <row r="857" spans="1:6" ht="12.75">
      <c r="A857" s="18"/>
      <c r="B857" s="17"/>
      <c r="C857" s="19"/>
      <c r="D857" s="26"/>
      <c r="E857" s="26"/>
      <c r="F857" s="26"/>
    </row>
    <row r="858" spans="1:6" ht="12.75">
      <c r="A858" s="18"/>
      <c r="B858" s="17"/>
      <c r="C858" s="19"/>
      <c r="D858" s="26"/>
      <c r="E858" s="26"/>
      <c r="F858" s="26"/>
    </row>
    <row r="859" spans="1:6" ht="12.75">
      <c r="A859" s="18"/>
      <c r="B859" s="17"/>
      <c r="C859" s="19"/>
      <c r="D859" s="26"/>
      <c r="E859" s="26"/>
      <c r="F859" s="26"/>
    </row>
    <row r="860" spans="1:6" ht="12.75">
      <c r="A860" s="18"/>
      <c r="B860" s="17"/>
      <c r="C860" s="19"/>
      <c r="D860" s="26"/>
      <c r="E860" s="26"/>
      <c r="F860" s="26"/>
    </row>
    <row r="861" spans="1:7" ht="25.5" customHeight="1">
      <c r="A861" s="119" t="s">
        <v>506</v>
      </c>
      <c r="B861" s="118"/>
      <c r="C861" s="118"/>
      <c r="D861" s="118"/>
      <c r="E861" s="118"/>
      <c r="F861" s="118"/>
      <c r="G861" s="118"/>
    </row>
    <row r="862" spans="1:7" ht="12.75">
      <c r="A862" s="119" t="s">
        <v>495</v>
      </c>
      <c r="B862" s="120"/>
      <c r="C862" s="120"/>
      <c r="D862" s="120"/>
      <c r="E862" s="120"/>
      <c r="F862" s="120"/>
      <c r="G862" s="120"/>
    </row>
    <row r="863" spans="1:7" ht="25.5" customHeight="1">
      <c r="A863" s="119" t="s">
        <v>507</v>
      </c>
      <c r="B863" s="124"/>
      <c r="C863" s="124"/>
      <c r="D863" s="124"/>
      <c r="E863" s="124"/>
      <c r="F863" s="124"/>
      <c r="G863" s="124"/>
    </row>
    <row r="864" spans="1:7" ht="12.75">
      <c r="A864" s="108"/>
      <c r="B864" s="109"/>
      <c r="C864" s="109"/>
      <c r="D864" s="109"/>
      <c r="E864" s="109"/>
      <c r="F864" s="109"/>
      <c r="G864" s="109"/>
    </row>
    <row r="865" spans="1:6" ht="12.75">
      <c r="A865" s="18"/>
      <c r="B865" s="17"/>
      <c r="C865" s="19"/>
      <c r="D865" s="26"/>
      <c r="E865" s="26"/>
      <c r="F865" s="26"/>
    </row>
    <row r="866" spans="1:7" ht="23.25">
      <c r="A866" s="115" t="s">
        <v>336</v>
      </c>
      <c r="B866" s="116"/>
      <c r="C866" s="116"/>
      <c r="D866" s="116"/>
      <c r="E866" s="116"/>
      <c r="F866" s="116"/>
      <c r="G866" s="116"/>
    </row>
    <row r="867" spans="1:6" ht="12.75">
      <c r="A867" s="18"/>
      <c r="B867" s="17"/>
      <c r="C867" s="19"/>
      <c r="D867" s="26"/>
      <c r="E867" s="26"/>
      <c r="F867" s="26"/>
    </row>
    <row r="868" spans="1:6" ht="25.5">
      <c r="A868" s="18"/>
      <c r="B868" s="17"/>
      <c r="C868" s="21"/>
      <c r="D868" s="24" t="s">
        <v>355</v>
      </c>
      <c r="E868" s="19"/>
      <c r="F868" s="25" t="s">
        <v>354</v>
      </c>
    </row>
    <row r="869" spans="1:6" ht="12.75">
      <c r="A869" s="18"/>
      <c r="B869" s="17"/>
      <c r="C869" s="21"/>
      <c r="D869" s="24"/>
      <c r="E869" s="19"/>
      <c r="F869" s="25"/>
    </row>
    <row r="870" spans="1:6" ht="12.75">
      <c r="A870" s="12"/>
      <c r="B870" s="17" t="s">
        <v>239</v>
      </c>
      <c r="C870" s="19"/>
      <c r="D870" s="19">
        <f>D871+D872+D874+D876+D878</f>
        <v>516660</v>
      </c>
      <c r="E870" s="19"/>
      <c r="F870" s="19">
        <f>F871+F872+F874+F876+F878</f>
        <v>237286.49000000002</v>
      </c>
    </row>
    <row r="871" spans="1:6" ht="38.25">
      <c r="A871" s="18" t="s">
        <v>333</v>
      </c>
      <c r="B871" s="94" t="s">
        <v>305</v>
      </c>
      <c r="C871" s="26"/>
      <c r="D871" s="72">
        <v>433960</v>
      </c>
      <c r="E871" s="26"/>
      <c r="F871" s="19">
        <v>197000.64</v>
      </c>
    </row>
    <row r="872" spans="1:6" ht="12.75">
      <c r="A872" s="18" t="s">
        <v>48</v>
      </c>
      <c r="B872" s="17" t="s">
        <v>5</v>
      </c>
      <c r="C872" s="19"/>
      <c r="D872" s="26">
        <v>10000</v>
      </c>
      <c r="E872" s="26"/>
      <c r="F872" s="26">
        <v>8.76</v>
      </c>
    </row>
    <row r="873" spans="2:6" ht="12.75">
      <c r="B873" t="s">
        <v>421</v>
      </c>
      <c r="D873" s="71"/>
      <c r="E873" s="71"/>
      <c r="F873" s="71">
        <v>8.76</v>
      </c>
    </row>
    <row r="874" spans="1:6" ht="12.75">
      <c r="A874" s="18" t="s">
        <v>62</v>
      </c>
      <c r="B874" s="17" t="s">
        <v>6</v>
      </c>
      <c r="C874" s="19"/>
      <c r="D874" s="26">
        <v>1500</v>
      </c>
      <c r="E874" s="26"/>
      <c r="F874" s="26">
        <v>920</v>
      </c>
    </row>
    <row r="875" spans="1:6" ht="12.75">
      <c r="A875" s="12"/>
      <c r="B875" s="13" t="s">
        <v>423</v>
      </c>
      <c r="C875" s="14"/>
      <c r="D875" s="74"/>
      <c r="E875" s="74"/>
      <c r="F875" s="74">
        <v>920</v>
      </c>
    </row>
    <row r="876" spans="1:6" ht="12.75">
      <c r="A876" s="18" t="s">
        <v>76</v>
      </c>
      <c r="B876" s="17" t="s">
        <v>9</v>
      </c>
      <c r="C876" s="19"/>
      <c r="D876" s="26">
        <v>1200</v>
      </c>
      <c r="E876" s="26"/>
      <c r="F876" s="26">
        <v>554</v>
      </c>
    </row>
    <row r="877" spans="1:6" ht="12.75">
      <c r="A877" s="18"/>
      <c r="B877" s="13" t="s">
        <v>334</v>
      </c>
      <c r="C877" s="14"/>
      <c r="D877" s="74"/>
      <c r="E877" s="74"/>
      <c r="F877" s="74">
        <v>554</v>
      </c>
    </row>
    <row r="878" spans="1:6" ht="25.5">
      <c r="A878" s="18" t="s">
        <v>335</v>
      </c>
      <c r="B878" s="33" t="s">
        <v>40</v>
      </c>
      <c r="C878" s="26"/>
      <c r="D878" s="72">
        <v>70000</v>
      </c>
      <c r="E878" s="26"/>
      <c r="F878" s="26">
        <v>38803.09</v>
      </c>
    </row>
    <row r="879" spans="1:6" ht="12.75">
      <c r="A879" s="18"/>
      <c r="B879" s="13" t="s">
        <v>340</v>
      </c>
      <c r="C879" s="14"/>
      <c r="D879" s="74"/>
      <c r="E879" s="74"/>
      <c r="F879" s="74"/>
    </row>
    <row r="880" spans="1:6" ht="12.75">
      <c r="A880" s="18"/>
      <c r="B880" s="17"/>
      <c r="C880" s="19"/>
      <c r="D880" s="26"/>
      <c r="E880" s="26"/>
      <c r="F880" s="26"/>
    </row>
    <row r="881" spans="1:6" ht="12.75">
      <c r="A881" s="18"/>
      <c r="B881" s="17"/>
      <c r="C881" s="19"/>
      <c r="D881" s="26"/>
      <c r="E881" s="26"/>
      <c r="F881" s="26"/>
    </row>
    <row r="882" spans="1:6" ht="12.75">
      <c r="A882" s="18"/>
      <c r="B882" s="17"/>
      <c r="C882" s="19"/>
      <c r="D882" s="26"/>
      <c r="E882" s="26"/>
      <c r="F882" s="26"/>
    </row>
    <row r="883" spans="1:6" ht="12.75">
      <c r="A883" s="18"/>
      <c r="B883" s="17"/>
      <c r="C883" s="19"/>
      <c r="D883" s="26"/>
      <c r="E883" s="26"/>
      <c r="F883" s="26"/>
    </row>
    <row r="884" spans="1:7" ht="47.25" customHeight="1">
      <c r="A884" s="117" t="s">
        <v>337</v>
      </c>
      <c r="B884" s="118"/>
      <c r="C884" s="118"/>
      <c r="D884" s="118"/>
      <c r="E884" s="118"/>
      <c r="F884" s="118"/>
      <c r="G884" s="118"/>
    </row>
    <row r="885" spans="1:6" ht="12.75">
      <c r="A885" s="18"/>
      <c r="B885" s="17"/>
      <c r="C885" s="19"/>
      <c r="D885" s="26"/>
      <c r="E885" s="26"/>
      <c r="F885" s="26"/>
    </row>
    <row r="886" spans="1:6" ht="25.5">
      <c r="A886" s="18"/>
      <c r="B886" s="17"/>
      <c r="C886" s="21"/>
      <c r="D886" s="24" t="s">
        <v>355</v>
      </c>
      <c r="E886" s="19"/>
      <c r="F886" s="25" t="s">
        <v>354</v>
      </c>
    </row>
    <row r="887" spans="1:6" ht="12.75">
      <c r="A887" s="18"/>
      <c r="B887" s="17"/>
      <c r="C887" s="21"/>
      <c r="D887" s="24"/>
      <c r="E887" s="19"/>
      <c r="F887" s="25"/>
    </row>
    <row r="888" spans="1:6" ht="38.25">
      <c r="A888" s="18" t="s">
        <v>333</v>
      </c>
      <c r="B888" s="94" t="s">
        <v>305</v>
      </c>
      <c r="C888" s="26"/>
      <c r="D888" s="72">
        <v>87841.44</v>
      </c>
      <c r="E888" s="26"/>
      <c r="F888" s="19">
        <v>38381.76</v>
      </c>
    </row>
    <row r="889" spans="1:6" ht="12.75">
      <c r="A889" s="18"/>
      <c r="B889" s="17"/>
      <c r="C889" s="26"/>
      <c r="D889" s="72"/>
      <c r="E889" s="26"/>
      <c r="F889" s="26"/>
    </row>
    <row r="890" spans="1:6" ht="12.75">
      <c r="A890" s="18"/>
      <c r="B890" s="17"/>
      <c r="C890" s="26"/>
      <c r="D890" s="72"/>
      <c r="E890" s="26"/>
      <c r="F890" s="26"/>
    </row>
    <row r="891" spans="1:6" ht="12.75">
      <c r="A891" s="18"/>
      <c r="B891" s="17"/>
      <c r="C891" s="26"/>
      <c r="D891" s="72"/>
      <c r="E891" s="26"/>
      <c r="F891" s="26"/>
    </row>
    <row r="892" spans="1:6" ht="12.75">
      <c r="A892" s="18"/>
      <c r="B892" s="17"/>
      <c r="C892" s="26"/>
      <c r="D892" s="72"/>
      <c r="E892" s="26"/>
      <c r="F892" s="26"/>
    </row>
    <row r="893" spans="1:6" ht="12.75">
      <c r="A893" s="18"/>
      <c r="B893" s="17"/>
      <c r="C893" s="26"/>
      <c r="D893" s="72"/>
      <c r="E893" s="26"/>
      <c r="F893" s="26"/>
    </row>
    <row r="894" spans="1:6" ht="12.75">
      <c r="A894" s="18"/>
      <c r="B894" s="17"/>
      <c r="C894" s="26"/>
      <c r="D894" s="72"/>
      <c r="E894" s="26"/>
      <c r="F894" s="26"/>
    </row>
    <row r="895" spans="1:6" ht="12.75">
      <c r="A895" s="18"/>
      <c r="B895" s="17"/>
      <c r="C895" s="26"/>
      <c r="D895" s="72"/>
      <c r="E895" s="26"/>
      <c r="F895" s="26"/>
    </row>
    <row r="896" spans="1:6" ht="12.75">
      <c r="A896" s="18"/>
      <c r="B896" s="17"/>
      <c r="C896" s="26"/>
      <c r="D896" s="72"/>
      <c r="E896" s="26"/>
      <c r="F896" s="26"/>
    </row>
    <row r="897" spans="1:6" ht="12.75">
      <c r="A897" s="18"/>
      <c r="B897" s="17"/>
      <c r="C897" s="26"/>
      <c r="D897" s="72"/>
      <c r="E897" s="26"/>
      <c r="F897" s="26"/>
    </row>
    <row r="898" spans="1:6" ht="12.75">
      <c r="A898" s="18"/>
      <c r="B898" s="17"/>
      <c r="C898" s="26"/>
      <c r="D898" s="72"/>
      <c r="E898" s="26"/>
      <c r="F898" s="26"/>
    </row>
    <row r="899" spans="1:6" ht="12.75">
      <c r="A899" s="18"/>
      <c r="B899" s="17"/>
      <c r="C899" s="26"/>
      <c r="D899" s="72"/>
      <c r="E899" s="26"/>
      <c r="F899" s="26"/>
    </row>
    <row r="900" spans="1:6" ht="12.75">
      <c r="A900" s="18"/>
      <c r="B900" s="17"/>
      <c r="C900" s="26"/>
      <c r="D900" s="72"/>
      <c r="E900" s="26"/>
      <c r="F900" s="26"/>
    </row>
    <row r="901" spans="1:6" ht="12.75">
      <c r="A901" s="18"/>
      <c r="B901" s="17"/>
      <c r="C901" s="26"/>
      <c r="D901" s="72"/>
      <c r="E901" s="26"/>
      <c r="F901" s="26"/>
    </row>
    <row r="902" spans="1:6" ht="12.75">
      <c r="A902" s="18"/>
      <c r="B902" s="17"/>
      <c r="C902" s="26"/>
      <c r="D902" s="72"/>
      <c r="E902" s="26"/>
      <c r="F902" s="26"/>
    </row>
    <row r="903" spans="1:6" ht="12.75">
      <c r="A903" s="18"/>
      <c r="B903" s="17"/>
      <c r="C903" s="26"/>
      <c r="D903" s="72"/>
      <c r="E903" s="26"/>
      <c r="F903" s="26"/>
    </row>
    <row r="904" spans="1:7" ht="26.25" customHeight="1">
      <c r="A904" s="119" t="s">
        <v>508</v>
      </c>
      <c r="B904" s="120"/>
      <c r="C904" s="120"/>
      <c r="D904" s="120"/>
      <c r="E904" s="120"/>
      <c r="F904" s="120"/>
      <c r="G904" s="120"/>
    </row>
    <row r="905" spans="1:6" ht="12.75">
      <c r="A905" s="18"/>
      <c r="B905" s="17"/>
      <c r="C905" s="26"/>
      <c r="D905" s="72"/>
      <c r="E905" s="26"/>
      <c r="F905" s="26"/>
    </row>
    <row r="906" spans="1:6" ht="12.75">
      <c r="A906" s="18"/>
      <c r="B906" s="17"/>
      <c r="C906" s="26"/>
      <c r="D906" s="72"/>
      <c r="E906" s="26"/>
      <c r="F906" s="26"/>
    </row>
    <row r="907" spans="1:7" ht="23.25">
      <c r="A907" s="115" t="s">
        <v>338</v>
      </c>
      <c r="B907" s="116"/>
      <c r="C907" s="116"/>
      <c r="D907" s="116"/>
      <c r="E907" s="116"/>
      <c r="F907" s="116"/>
      <c r="G907" s="116"/>
    </row>
    <row r="908" spans="1:6" ht="12.75">
      <c r="A908" s="18"/>
      <c r="B908" s="17"/>
      <c r="C908" s="19"/>
      <c r="D908" s="26"/>
      <c r="E908" s="26"/>
      <c r="F908" s="26"/>
    </row>
    <row r="909" spans="1:6" ht="25.5">
      <c r="A909" s="18"/>
      <c r="B909" s="17"/>
      <c r="C909" s="21"/>
      <c r="D909" s="24" t="s">
        <v>355</v>
      </c>
      <c r="E909" s="19"/>
      <c r="F909" s="25" t="s">
        <v>354</v>
      </c>
    </row>
    <row r="910" spans="1:6" ht="12.75">
      <c r="A910" s="18"/>
      <c r="B910" s="17"/>
      <c r="C910" s="21"/>
      <c r="D910" s="24"/>
      <c r="E910" s="19"/>
      <c r="F910" s="25"/>
    </row>
    <row r="911" spans="1:6" ht="12.75">
      <c r="A911" s="12"/>
      <c r="B911" s="17" t="s">
        <v>239</v>
      </c>
      <c r="C911" s="19"/>
      <c r="D911" s="19">
        <f>D912+D913+D914+D917</f>
        <v>422535.28</v>
      </c>
      <c r="E911" s="19"/>
      <c r="F911" s="19">
        <f>F912+F913+F914+F917</f>
        <v>186215.6</v>
      </c>
    </row>
    <row r="912" spans="1:6" ht="38.25">
      <c r="A912" s="18" t="s">
        <v>333</v>
      </c>
      <c r="B912" s="94" t="s">
        <v>305</v>
      </c>
      <c r="C912" s="26"/>
      <c r="D912" s="72">
        <v>409735.28</v>
      </c>
      <c r="E912" s="26"/>
      <c r="F912" s="19">
        <v>184688.1</v>
      </c>
    </row>
    <row r="913" spans="1:6" ht="12.75">
      <c r="A913" s="18" t="s">
        <v>48</v>
      </c>
      <c r="B913" s="17" t="s">
        <v>5</v>
      </c>
      <c r="C913" s="19"/>
      <c r="D913" s="26">
        <v>10000</v>
      </c>
      <c r="E913" s="26"/>
      <c r="F913" s="26">
        <v>0</v>
      </c>
    </row>
    <row r="914" spans="1:6" ht="12.75">
      <c r="A914" s="18" t="s">
        <v>62</v>
      </c>
      <c r="B914" s="17" t="s">
        <v>6</v>
      </c>
      <c r="C914" s="19"/>
      <c r="D914" s="26">
        <v>1500</v>
      </c>
      <c r="E914" s="26"/>
      <c r="F914" s="26">
        <f>SUM(F915:F916)</f>
        <v>1030.5</v>
      </c>
    </row>
    <row r="915" spans="1:6" ht="12.75">
      <c r="A915" s="12"/>
      <c r="B915" s="13" t="s">
        <v>422</v>
      </c>
      <c r="C915" s="14"/>
      <c r="D915" s="74"/>
      <c r="E915" s="74"/>
      <c r="F915" s="74">
        <v>600</v>
      </c>
    </row>
    <row r="916" spans="2:6" ht="12.75">
      <c r="B916" s="31" t="s">
        <v>424</v>
      </c>
      <c r="D916" s="71"/>
      <c r="E916" s="71"/>
      <c r="F916" s="71">
        <v>430.5</v>
      </c>
    </row>
    <row r="917" spans="1:6" ht="12.75">
      <c r="A917" s="18" t="s">
        <v>76</v>
      </c>
      <c r="B917" s="17" t="s">
        <v>9</v>
      </c>
      <c r="C917" s="19"/>
      <c r="D917" s="26">
        <v>1300</v>
      </c>
      <c r="E917" s="26"/>
      <c r="F917" s="26">
        <v>497</v>
      </c>
    </row>
    <row r="918" spans="1:6" ht="12.75">
      <c r="A918" s="18"/>
      <c r="B918" s="13" t="s">
        <v>334</v>
      </c>
      <c r="C918" s="14"/>
      <c r="D918" s="74"/>
      <c r="E918" s="74"/>
      <c r="F918" s="74">
        <v>497</v>
      </c>
    </row>
    <row r="919" spans="1:6" ht="25.5">
      <c r="A919" s="18" t="s">
        <v>335</v>
      </c>
      <c r="B919" s="33" t="s">
        <v>40</v>
      </c>
      <c r="C919" s="26"/>
      <c r="D919" s="72"/>
      <c r="E919" s="26"/>
      <c r="F919" s="26"/>
    </row>
    <row r="920" spans="1:6" ht="12.75">
      <c r="A920" s="18"/>
      <c r="B920" s="17"/>
      <c r="C920" s="19"/>
      <c r="D920" s="26"/>
      <c r="E920" s="26"/>
      <c r="F920" s="26"/>
    </row>
    <row r="921" spans="1:6" ht="12.75">
      <c r="A921" s="18"/>
      <c r="B921" s="17"/>
      <c r="C921" s="19"/>
      <c r="D921" s="26"/>
      <c r="E921" s="26"/>
      <c r="F921" s="26"/>
    </row>
    <row r="922" spans="1:6" ht="12.75">
      <c r="A922" s="18"/>
      <c r="B922" s="17"/>
      <c r="C922" s="19"/>
      <c r="D922" s="26"/>
      <c r="E922" s="26"/>
      <c r="F922" s="26"/>
    </row>
    <row r="923" spans="1:6" ht="12.75">
      <c r="A923" s="18"/>
      <c r="B923" s="17"/>
      <c r="C923" s="19"/>
      <c r="D923" s="26"/>
      <c r="E923" s="26"/>
      <c r="F923" s="26"/>
    </row>
    <row r="924" spans="1:6" ht="12.75">
      <c r="A924" s="18"/>
      <c r="B924" s="17"/>
      <c r="C924" s="19"/>
      <c r="D924" s="26"/>
      <c r="E924" s="26"/>
      <c r="F924" s="26"/>
    </row>
    <row r="925" spans="1:6" ht="12.75">
      <c r="A925" s="18"/>
      <c r="B925" s="17"/>
      <c r="C925" s="19"/>
      <c r="D925" s="26"/>
      <c r="E925" s="26"/>
      <c r="F925" s="26"/>
    </row>
    <row r="926" spans="1:6" ht="12.75">
      <c r="A926" s="18"/>
      <c r="B926" s="17"/>
      <c r="C926" s="19"/>
      <c r="D926" s="26"/>
      <c r="E926" s="26"/>
      <c r="F926" s="26"/>
    </row>
    <row r="927" spans="1:6" ht="12.75">
      <c r="A927" s="18"/>
      <c r="B927" s="17"/>
      <c r="C927" s="19"/>
      <c r="D927" s="26"/>
      <c r="E927" s="26"/>
      <c r="F927" s="26"/>
    </row>
    <row r="928" spans="1:6" ht="12.75">
      <c r="A928" s="18"/>
      <c r="B928" s="17"/>
      <c r="C928" s="19"/>
      <c r="D928" s="26"/>
      <c r="E928" s="26"/>
      <c r="F928" s="26"/>
    </row>
    <row r="929" spans="1:6" ht="12.75">
      <c r="A929" s="18"/>
      <c r="B929" s="17"/>
      <c r="C929" s="19"/>
      <c r="D929" s="26"/>
      <c r="E929" s="26"/>
      <c r="F929" s="26"/>
    </row>
    <row r="930" spans="1:7" ht="48" customHeight="1">
      <c r="A930" s="117" t="s">
        <v>339</v>
      </c>
      <c r="B930" s="118"/>
      <c r="C930" s="118"/>
      <c r="D930" s="118"/>
      <c r="E930" s="118"/>
      <c r="F930" s="118"/>
      <c r="G930" s="118"/>
    </row>
    <row r="931" spans="1:6" ht="12.75">
      <c r="A931" s="18"/>
      <c r="B931" s="17"/>
      <c r="C931" s="19"/>
      <c r="D931" s="26"/>
      <c r="E931" s="26"/>
      <c r="F931" s="26"/>
    </row>
    <row r="932" spans="1:6" ht="25.5">
      <c r="A932" s="18"/>
      <c r="B932" s="17"/>
      <c r="C932" s="21"/>
      <c r="D932" s="24" t="s">
        <v>355</v>
      </c>
      <c r="E932" s="19"/>
      <c r="F932" s="25" t="s">
        <v>354</v>
      </c>
    </row>
    <row r="933" spans="1:6" ht="12.75">
      <c r="A933" s="18"/>
      <c r="B933" s="17"/>
      <c r="C933" s="21"/>
      <c r="D933" s="24"/>
      <c r="E933" s="19"/>
      <c r="F933" s="25"/>
    </row>
    <row r="934" spans="1:6" ht="38.25">
      <c r="A934" s="18" t="s">
        <v>333</v>
      </c>
      <c r="B934" s="94" t="s">
        <v>305</v>
      </c>
      <c r="C934" s="26"/>
      <c r="D934" s="72">
        <v>205512.24</v>
      </c>
      <c r="E934" s="26"/>
      <c r="F934" s="19">
        <v>85159.53</v>
      </c>
    </row>
    <row r="935" spans="1:6" ht="12.75">
      <c r="A935" s="18"/>
      <c r="B935" s="17"/>
      <c r="C935" s="19"/>
      <c r="D935" s="26"/>
      <c r="E935" s="26"/>
      <c r="F935" s="26"/>
    </row>
    <row r="936" spans="1:6" ht="12.75">
      <c r="A936" s="18"/>
      <c r="B936" s="17"/>
      <c r="C936" s="19"/>
      <c r="D936" s="26"/>
      <c r="E936" s="26"/>
      <c r="F936" s="26"/>
    </row>
    <row r="937" spans="1:6" ht="12.75">
      <c r="A937" s="18"/>
      <c r="B937" s="17"/>
      <c r="C937" s="19"/>
      <c r="D937" s="26"/>
      <c r="E937" s="26"/>
      <c r="F937" s="26"/>
    </row>
    <row r="938" spans="1:6" ht="12.75">
      <c r="A938" s="18"/>
      <c r="B938" s="17"/>
      <c r="C938" s="19"/>
      <c r="D938" s="26"/>
      <c r="E938" s="26"/>
      <c r="F938" s="26"/>
    </row>
    <row r="939" spans="1:6" ht="12.75">
      <c r="A939" s="18"/>
      <c r="B939" s="17"/>
      <c r="C939" s="19"/>
      <c r="D939" s="26"/>
      <c r="E939" s="26"/>
      <c r="F939" s="26"/>
    </row>
    <row r="940" spans="1:6" ht="12.75">
      <c r="A940" s="18"/>
      <c r="B940" s="17"/>
      <c r="C940" s="19"/>
      <c r="D940" s="26"/>
      <c r="E940" s="26"/>
      <c r="F940" s="26"/>
    </row>
    <row r="941" spans="1:6" ht="12.75">
      <c r="A941" s="18"/>
      <c r="B941" s="17"/>
      <c r="C941" s="19"/>
      <c r="D941" s="26"/>
      <c r="E941" s="26"/>
      <c r="F941" s="26"/>
    </row>
    <row r="942" spans="1:6" ht="12.75">
      <c r="A942" s="18"/>
      <c r="B942" s="17"/>
      <c r="C942" s="19"/>
      <c r="D942" s="26"/>
      <c r="E942" s="26"/>
      <c r="F942" s="26"/>
    </row>
    <row r="943" spans="1:6" ht="12.75">
      <c r="A943" s="18"/>
      <c r="B943" s="17"/>
      <c r="C943" s="19"/>
      <c r="D943" s="26"/>
      <c r="E943" s="26"/>
      <c r="F943" s="26"/>
    </row>
    <row r="944" spans="1:6" ht="12.75">
      <c r="A944" s="18"/>
      <c r="B944" s="17"/>
      <c r="C944" s="19"/>
      <c r="D944" s="26"/>
      <c r="E944" s="26"/>
      <c r="F944" s="26"/>
    </row>
    <row r="945" spans="1:6" ht="12.75">
      <c r="A945" s="18"/>
      <c r="B945" s="17"/>
      <c r="C945" s="19"/>
      <c r="D945" s="26"/>
      <c r="E945" s="26"/>
      <c r="F945" s="26"/>
    </row>
    <row r="946" spans="1:6" ht="12.75">
      <c r="A946" s="18"/>
      <c r="B946" s="17"/>
      <c r="C946" s="19"/>
      <c r="D946" s="26"/>
      <c r="E946" s="26"/>
      <c r="F946" s="26"/>
    </row>
    <row r="947" spans="1:6" ht="12.75">
      <c r="A947" s="18"/>
      <c r="B947" s="17"/>
      <c r="C947" s="19"/>
      <c r="D947" s="26"/>
      <c r="E947" s="26"/>
      <c r="F947" s="26"/>
    </row>
    <row r="948" spans="2:3" ht="23.25">
      <c r="B948" s="1"/>
      <c r="C948" s="10" t="s">
        <v>107</v>
      </c>
    </row>
    <row r="950" ht="12.75">
      <c r="C950" s="11" t="s">
        <v>391</v>
      </c>
    </row>
    <row r="951" ht="12.75">
      <c r="C951" s="11" t="s">
        <v>392</v>
      </c>
    </row>
    <row r="952" ht="12.75">
      <c r="C952" s="11" t="s">
        <v>108</v>
      </c>
    </row>
    <row r="953" ht="12.75">
      <c r="C953" s="11" t="s">
        <v>109</v>
      </c>
    </row>
    <row r="955" spans="1:7" ht="38.25">
      <c r="A955" s="22" t="s">
        <v>0</v>
      </c>
      <c r="B955" s="22" t="s">
        <v>1</v>
      </c>
      <c r="C955" s="23" t="s">
        <v>290</v>
      </c>
      <c r="D955" s="23" t="s">
        <v>353</v>
      </c>
      <c r="E955" s="23" t="s">
        <v>2</v>
      </c>
      <c r="F955" s="23" t="s">
        <v>354</v>
      </c>
      <c r="G955" s="22" t="s">
        <v>3</v>
      </c>
    </row>
    <row r="956" spans="1:7" ht="12.75">
      <c r="A956" s="6">
        <v>3020</v>
      </c>
      <c r="B956" s="7" t="s">
        <v>12</v>
      </c>
      <c r="C956" s="3">
        <v>7818.2</v>
      </c>
      <c r="D956" s="3">
        <v>12404</v>
      </c>
      <c r="E956" s="3">
        <v>12404</v>
      </c>
      <c r="F956" s="3">
        <v>5951.19</v>
      </c>
      <c r="G956" s="3">
        <f>F956/E956*100</f>
        <v>47.97799097065463</v>
      </c>
    </row>
    <row r="957" spans="1:7" ht="12.75">
      <c r="A957" s="6">
        <v>4010</v>
      </c>
      <c r="B957" s="7" t="s">
        <v>13</v>
      </c>
      <c r="C957" s="3">
        <v>96750.94</v>
      </c>
      <c r="D957" s="3">
        <v>177380</v>
      </c>
      <c r="E957" s="3">
        <v>177380</v>
      </c>
      <c r="F957" s="3">
        <v>80006.48</v>
      </c>
      <c r="G957" s="3">
        <f aca="true" t="shared" si="13" ref="G957:G964">F957/E957*100</f>
        <v>45.10456646747096</v>
      </c>
    </row>
    <row r="958" spans="1:7" ht="12.75">
      <c r="A958" s="6">
        <v>4040</v>
      </c>
      <c r="B958" s="7" t="s">
        <v>14</v>
      </c>
      <c r="C958" s="3">
        <v>16525.68</v>
      </c>
      <c r="D958" s="3">
        <v>15050</v>
      </c>
      <c r="E958" s="3">
        <v>15050</v>
      </c>
      <c r="F958" s="3">
        <v>13259.29</v>
      </c>
      <c r="G958" s="3">
        <f t="shared" si="13"/>
        <v>88.10159468438539</v>
      </c>
    </row>
    <row r="959" spans="1:7" ht="12.75">
      <c r="A959" s="6">
        <v>4110</v>
      </c>
      <c r="B959" s="7" t="s">
        <v>15</v>
      </c>
      <c r="C959" s="3">
        <v>21307.97</v>
      </c>
      <c r="D959" s="3">
        <v>29190</v>
      </c>
      <c r="E959" s="3">
        <v>29190</v>
      </c>
      <c r="F959" s="3">
        <v>16684.73</v>
      </c>
      <c r="G959" s="3">
        <f t="shared" si="13"/>
        <v>57.159061322370675</v>
      </c>
    </row>
    <row r="960" spans="1:7" ht="12.75">
      <c r="A960" s="6">
        <v>4120</v>
      </c>
      <c r="B960" s="7" t="s">
        <v>16</v>
      </c>
      <c r="C960" s="3">
        <v>2126.13</v>
      </c>
      <c r="D960" s="3">
        <v>4158</v>
      </c>
      <c r="E960" s="3">
        <v>4158</v>
      </c>
      <c r="F960" s="3">
        <v>1481.81</v>
      </c>
      <c r="G960" s="3">
        <f t="shared" si="13"/>
        <v>35.63756613756613</v>
      </c>
    </row>
    <row r="961" spans="1:7" ht="12.75">
      <c r="A961" s="29">
        <v>4210</v>
      </c>
      <c r="B961" s="28" t="s">
        <v>5</v>
      </c>
      <c r="C961" s="3">
        <v>0</v>
      </c>
      <c r="D961" s="3">
        <v>1000</v>
      </c>
      <c r="E961" s="3">
        <v>7400</v>
      </c>
      <c r="F961" s="3">
        <v>0</v>
      </c>
      <c r="G961" s="3">
        <f t="shared" si="13"/>
        <v>0</v>
      </c>
    </row>
    <row r="962" spans="1:7" ht="12.75">
      <c r="A962" s="29">
        <v>4300</v>
      </c>
      <c r="B962" s="28" t="s">
        <v>6</v>
      </c>
      <c r="C962" s="3">
        <v>0</v>
      </c>
      <c r="D962" s="3">
        <v>0</v>
      </c>
      <c r="E962" s="3">
        <v>150000</v>
      </c>
      <c r="F962" s="3">
        <v>0</v>
      </c>
      <c r="G962" s="3">
        <f t="shared" si="13"/>
        <v>0</v>
      </c>
    </row>
    <row r="963" spans="1:7" ht="12.75">
      <c r="A963" s="6">
        <v>4440</v>
      </c>
      <c r="B963" s="7" t="s">
        <v>18</v>
      </c>
      <c r="C963" s="3">
        <v>8900</v>
      </c>
      <c r="D963" s="3">
        <v>8640</v>
      </c>
      <c r="E963" s="3">
        <v>8640</v>
      </c>
      <c r="F963" s="3">
        <v>6600</v>
      </c>
      <c r="G963" s="3">
        <f t="shared" si="13"/>
        <v>76.38888888888889</v>
      </c>
    </row>
    <row r="964" spans="1:7" ht="12.75">
      <c r="A964" s="12"/>
      <c r="B964" s="8" t="s">
        <v>10</v>
      </c>
      <c r="C964" s="16">
        <f>SUM(C956:C963)</f>
        <v>153428.92</v>
      </c>
      <c r="D964" s="16">
        <f>SUM(D956:D963)</f>
        <v>247822</v>
      </c>
      <c r="E964" s="16">
        <f>SUM(E956:E963)</f>
        <v>404222</v>
      </c>
      <c r="F964" s="16">
        <f>SUM(F956:F963)</f>
        <v>123983.49999999999</v>
      </c>
      <c r="G964" s="16">
        <f t="shared" si="13"/>
        <v>30.672130660874465</v>
      </c>
    </row>
    <row r="967" ht="12.75">
      <c r="C967" s="36" t="s">
        <v>110</v>
      </c>
    </row>
    <row r="969" spans="1:6" ht="27" customHeight="1">
      <c r="A969" s="22" t="s">
        <v>0</v>
      </c>
      <c r="B969" s="22" t="s">
        <v>1</v>
      </c>
      <c r="C969" s="40" t="s">
        <v>356</v>
      </c>
      <c r="D969" s="40" t="s">
        <v>357</v>
      </c>
      <c r="E969" s="97"/>
      <c r="F969" s="64"/>
    </row>
    <row r="970" spans="1:6" ht="12.75">
      <c r="A970" s="6">
        <v>3020</v>
      </c>
      <c r="B970" s="7" t="s">
        <v>12</v>
      </c>
      <c r="C970" s="4">
        <v>2929.4</v>
      </c>
      <c r="D970" s="3">
        <v>3021.79</v>
      </c>
      <c r="E970" s="15"/>
      <c r="F970" s="64"/>
    </row>
    <row r="971" spans="1:6" ht="12.75">
      <c r="A971" s="6">
        <v>4010</v>
      </c>
      <c r="B971" s="7" t="s">
        <v>13</v>
      </c>
      <c r="C971" s="4">
        <v>37700.95</v>
      </c>
      <c r="D971" s="3">
        <v>42305.53</v>
      </c>
      <c r="E971" s="15"/>
      <c r="F971" s="64"/>
    </row>
    <row r="972" spans="1:6" ht="12.75">
      <c r="A972" s="6">
        <v>4040</v>
      </c>
      <c r="B972" s="7" t="s">
        <v>14</v>
      </c>
      <c r="C972" s="4">
        <v>7540.75</v>
      </c>
      <c r="D972" s="3">
        <v>5718.54</v>
      </c>
      <c r="E972" s="15"/>
      <c r="F972" s="64"/>
    </row>
    <row r="973" spans="1:6" ht="12.75">
      <c r="A973" s="6">
        <v>4110</v>
      </c>
      <c r="B973" s="7" t="s">
        <v>15</v>
      </c>
      <c r="C973" s="4">
        <v>9052.67</v>
      </c>
      <c r="D973" s="3">
        <v>7632.06</v>
      </c>
      <c r="E973" s="15"/>
      <c r="F973" s="64"/>
    </row>
    <row r="974" spans="1:6" ht="12.75">
      <c r="A974" s="6">
        <v>4120</v>
      </c>
      <c r="B974" s="7" t="s">
        <v>16</v>
      </c>
      <c r="C974" s="4">
        <v>383.43</v>
      </c>
      <c r="D974" s="3">
        <v>1098.38</v>
      </c>
      <c r="E974" s="15"/>
      <c r="F974" s="64"/>
    </row>
    <row r="975" spans="1:6" ht="12.75">
      <c r="A975" s="29">
        <v>4210</v>
      </c>
      <c r="B975" s="28" t="s">
        <v>5</v>
      </c>
      <c r="C975" s="4">
        <v>0</v>
      </c>
      <c r="D975" s="3">
        <v>0</v>
      </c>
      <c r="E975" s="15"/>
      <c r="F975" s="64"/>
    </row>
    <row r="976" spans="1:6" ht="12.75">
      <c r="A976" s="6">
        <v>4440</v>
      </c>
      <c r="B976" s="7" t="s">
        <v>18</v>
      </c>
      <c r="C976" s="4">
        <v>3300</v>
      </c>
      <c r="D976" s="3">
        <v>3300</v>
      </c>
      <c r="E976" s="15"/>
      <c r="F976" s="64"/>
    </row>
    <row r="977" spans="1:6" ht="12.75">
      <c r="A977" s="12"/>
      <c r="B977" s="8" t="s">
        <v>10</v>
      </c>
      <c r="C977" s="16">
        <f>SUM(C970:C976)</f>
        <v>60907.2</v>
      </c>
      <c r="D977" s="16">
        <f>SUM(D970:D976)</f>
        <v>63076.299999999996</v>
      </c>
      <c r="E977" s="19"/>
      <c r="F977" s="64"/>
    </row>
    <row r="979" spans="1:6" ht="12.75">
      <c r="A979" s="12"/>
      <c r="B979" s="17"/>
      <c r="C979" s="19"/>
      <c r="D979" s="19"/>
      <c r="E979" s="19"/>
      <c r="F979" s="19"/>
    </row>
    <row r="980" spans="1:6" ht="12.75">
      <c r="A980" s="12"/>
      <c r="B980" s="17"/>
      <c r="C980" s="19"/>
      <c r="D980" s="19"/>
      <c r="E980" s="19"/>
      <c r="F980" s="19"/>
    </row>
    <row r="981" spans="1:6" ht="12.75">
      <c r="A981" s="12"/>
      <c r="B981" s="17"/>
      <c r="C981" s="19"/>
      <c r="D981" s="19"/>
      <c r="E981" s="19"/>
      <c r="F981" s="19"/>
    </row>
    <row r="982" spans="1:6" ht="12.75">
      <c r="A982" s="12"/>
      <c r="B982" s="17"/>
      <c r="C982" s="19"/>
      <c r="D982" s="19"/>
      <c r="E982" s="19"/>
      <c r="F982" s="19"/>
    </row>
    <row r="983" spans="1:6" ht="12.75">
      <c r="A983" s="12"/>
      <c r="B983" s="17"/>
      <c r="C983" s="19"/>
      <c r="D983" s="19"/>
      <c r="E983" s="19"/>
      <c r="F983" s="19"/>
    </row>
    <row r="984" spans="1:6" ht="12.75">
      <c r="A984" s="12"/>
      <c r="B984" s="17"/>
      <c r="C984" s="19"/>
      <c r="D984" s="19"/>
      <c r="E984" s="19"/>
      <c r="F984" s="19"/>
    </row>
    <row r="985" spans="1:6" ht="12.75">
      <c r="A985" s="12"/>
      <c r="B985" s="17"/>
      <c r="C985" s="19"/>
      <c r="D985" s="19"/>
      <c r="E985" s="19"/>
      <c r="F985" s="19"/>
    </row>
    <row r="986" spans="1:6" ht="12.75">
      <c r="A986" s="12"/>
      <c r="B986" s="17"/>
      <c r="C986" s="19"/>
      <c r="D986" s="19"/>
      <c r="E986" s="19"/>
      <c r="F986" s="19"/>
    </row>
    <row r="987" spans="1:6" ht="12.75">
      <c r="A987" s="12"/>
      <c r="B987" s="17"/>
      <c r="C987" s="19"/>
      <c r="D987" s="19"/>
      <c r="E987" s="19"/>
      <c r="F987" s="19"/>
    </row>
    <row r="988" spans="1:6" ht="12.75">
      <c r="A988" s="12"/>
      <c r="B988" s="17"/>
      <c r="C988" s="19"/>
      <c r="D988" s="19"/>
      <c r="E988" s="19"/>
      <c r="F988" s="19"/>
    </row>
    <row r="989" spans="1:6" ht="12.75">
      <c r="A989" s="12"/>
      <c r="B989" s="17"/>
      <c r="C989" s="19"/>
      <c r="D989" s="19"/>
      <c r="E989" s="19"/>
      <c r="F989" s="19"/>
    </row>
    <row r="990" spans="1:6" ht="12.75">
      <c r="A990" s="12"/>
      <c r="B990" s="17"/>
      <c r="C990" s="19"/>
      <c r="D990" s="19"/>
      <c r="E990" s="19"/>
      <c r="F990" s="19"/>
    </row>
    <row r="991" spans="1:6" ht="12.75">
      <c r="A991" s="12"/>
      <c r="B991" s="17"/>
      <c r="C991" s="19"/>
      <c r="D991" s="19"/>
      <c r="E991" s="19"/>
      <c r="F991" s="19"/>
    </row>
    <row r="992" spans="1:6" ht="12.75">
      <c r="A992" s="12"/>
      <c r="B992" s="17"/>
      <c r="C992" s="19"/>
      <c r="D992" s="19"/>
      <c r="E992" s="19"/>
      <c r="F992" s="19"/>
    </row>
    <row r="993" spans="1:6" ht="12.75">
      <c r="A993" s="12"/>
      <c r="B993" s="17"/>
      <c r="C993" s="19"/>
      <c r="D993" s="19"/>
      <c r="E993" s="19"/>
      <c r="F993" s="19"/>
    </row>
    <row r="994" spans="1:6" ht="12.75">
      <c r="A994" s="12"/>
      <c r="B994" s="17"/>
      <c r="C994" s="19"/>
      <c r="D994" s="19"/>
      <c r="E994" s="19"/>
      <c r="F994" s="19"/>
    </row>
    <row r="995" spans="1:6" ht="12.75">
      <c r="A995" s="12"/>
      <c r="B995" s="17"/>
      <c r="C995" s="19"/>
      <c r="D995" s="19"/>
      <c r="E995" s="19"/>
      <c r="F995" s="19"/>
    </row>
    <row r="996" spans="1:6" ht="12.75">
      <c r="A996" s="12"/>
      <c r="B996" s="17"/>
      <c r="C996" s="19"/>
      <c r="D996" s="19"/>
      <c r="E996" s="19"/>
      <c r="F996" s="19"/>
    </row>
    <row r="997" spans="1:6" ht="12.75">
      <c r="A997" s="12"/>
      <c r="B997" s="17"/>
      <c r="C997" s="19"/>
      <c r="D997" s="19"/>
      <c r="E997" s="19"/>
      <c r="F997" s="19"/>
    </row>
    <row r="998" spans="1:6" ht="12.75">
      <c r="A998" s="12"/>
      <c r="B998" s="17"/>
      <c r="C998" s="19"/>
      <c r="D998" s="19"/>
      <c r="E998" s="19"/>
      <c r="F998" s="19"/>
    </row>
    <row r="999" spans="1:6" ht="12.75">
      <c r="A999" s="12"/>
      <c r="B999" s="17"/>
      <c r="C999" s="19"/>
      <c r="D999" s="19"/>
      <c r="E999" s="19"/>
      <c r="F999" s="19"/>
    </row>
    <row r="1000" spans="1:7" ht="20.25">
      <c r="A1000" s="37">
        <v>80146</v>
      </c>
      <c r="B1000" s="113" t="s">
        <v>111</v>
      </c>
      <c r="C1000" s="114"/>
      <c r="D1000" s="114"/>
      <c r="E1000" s="114"/>
      <c r="F1000" s="114"/>
      <c r="G1000" s="114"/>
    </row>
    <row r="1001" spans="1:7" ht="20.25">
      <c r="A1001" s="37">
        <v>85446</v>
      </c>
      <c r="B1001" s="114"/>
      <c r="C1001" s="114"/>
      <c r="D1001" s="114"/>
      <c r="E1001" s="114"/>
      <c r="F1001" s="114"/>
      <c r="G1001" s="114"/>
    </row>
    <row r="1003" spans="1:7" ht="12.75">
      <c r="A1003" s="110" t="s">
        <v>112</v>
      </c>
      <c r="B1003" s="110"/>
      <c r="C1003" s="110"/>
      <c r="D1003" s="110"/>
      <c r="E1003" s="110"/>
      <c r="F1003" s="110"/>
      <c r="G1003" s="110"/>
    </row>
    <row r="1004" spans="1:7" ht="12.75">
      <c r="A1004" s="110"/>
      <c r="B1004" s="110"/>
      <c r="C1004" s="110"/>
      <c r="D1004" s="110"/>
      <c r="E1004" s="110"/>
      <c r="F1004" s="110"/>
      <c r="G1004" s="110"/>
    </row>
    <row r="1005" spans="1:7" ht="12.75">
      <c r="A1005" s="110"/>
      <c r="B1005" s="110"/>
      <c r="C1005" s="110"/>
      <c r="D1005" s="110"/>
      <c r="E1005" s="110"/>
      <c r="F1005" s="110"/>
      <c r="G1005" s="110"/>
    </row>
    <row r="1007" spans="1:7" ht="25.5">
      <c r="A1007" s="18"/>
      <c r="B1007" s="17"/>
      <c r="C1007" s="21"/>
      <c r="D1007" s="24" t="s">
        <v>355</v>
      </c>
      <c r="E1007" s="19"/>
      <c r="F1007" s="25" t="s">
        <v>354</v>
      </c>
      <c r="G1007" s="19"/>
    </row>
    <row r="1008" spans="1:7" ht="12.75">
      <c r="A1008" s="12"/>
      <c r="B1008" s="13"/>
      <c r="C1008" s="14"/>
      <c r="D1008" s="15"/>
      <c r="E1008" s="15"/>
      <c r="F1008" s="15"/>
      <c r="G1008" s="15"/>
    </row>
    <row r="1009" spans="2:6" ht="12.75">
      <c r="B1009" t="s">
        <v>283</v>
      </c>
      <c r="D1009" s="71">
        <v>15375</v>
      </c>
      <c r="E1009" s="71"/>
      <c r="F1009" s="71">
        <v>4428.04</v>
      </c>
    </row>
    <row r="1010" spans="2:6" ht="12.75">
      <c r="B1010" t="s">
        <v>116</v>
      </c>
      <c r="D1010" s="71">
        <v>1978</v>
      </c>
      <c r="E1010" s="71"/>
      <c r="F1010" s="71">
        <v>827</v>
      </c>
    </row>
    <row r="1011" spans="2:6" ht="12.75">
      <c r="B1011" t="s">
        <v>115</v>
      </c>
      <c r="D1011" s="71">
        <v>3033</v>
      </c>
      <c r="E1011" s="71"/>
      <c r="F1011" s="71">
        <v>1817.47</v>
      </c>
    </row>
    <row r="1012" spans="2:6" ht="12.75">
      <c r="B1012" t="s">
        <v>341</v>
      </c>
      <c r="D1012" s="71">
        <v>2448</v>
      </c>
      <c r="E1012" s="71"/>
      <c r="F1012" s="71">
        <v>0</v>
      </c>
    </row>
    <row r="1013" spans="2:6" ht="12.75">
      <c r="B1013" s="20" t="s">
        <v>121</v>
      </c>
      <c r="C1013" s="20"/>
      <c r="D1013" s="72">
        <f>SUM(D1009:D1012)</f>
        <v>22834</v>
      </c>
      <c r="E1013" s="72"/>
      <c r="F1013" s="72">
        <f>SUM(F1009:F1012)</f>
        <v>7072.51</v>
      </c>
    </row>
    <row r="1015" ht="23.25">
      <c r="C1015" s="10" t="s">
        <v>117</v>
      </c>
    </row>
    <row r="1017" spans="1:7" ht="12.75">
      <c r="A1017" s="111" t="s">
        <v>118</v>
      </c>
      <c r="B1017" s="111"/>
      <c r="C1017" s="111"/>
      <c r="D1017" s="111"/>
      <c r="E1017" s="111"/>
      <c r="F1017" s="111"/>
      <c r="G1017" s="111"/>
    </row>
    <row r="1019" spans="1:7" ht="12.75">
      <c r="A1019" s="18" t="s">
        <v>24</v>
      </c>
      <c r="B1019" s="20" t="s">
        <v>18</v>
      </c>
      <c r="C1019" s="11"/>
      <c r="D1019" s="11" t="s">
        <v>119</v>
      </c>
      <c r="F1019" s="11" t="s">
        <v>120</v>
      </c>
      <c r="G1019" s="20"/>
    </row>
    <row r="1020" spans="2:6" ht="12.75">
      <c r="B1020" t="s">
        <v>283</v>
      </c>
      <c r="D1020" s="68">
        <v>57314.52</v>
      </c>
      <c r="F1020" s="68">
        <v>44000</v>
      </c>
    </row>
    <row r="1021" spans="2:6" ht="12.75">
      <c r="B1021" t="s">
        <v>116</v>
      </c>
      <c r="D1021" s="68">
        <v>3345.81</v>
      </c>
      <c r="F1021" s="68">
        <v>2600</v>
      </c>
    </row>
    <row r="1022" spans="2:6" ht="12.75">
      <c r="B1022" t="s">
        <v>115</v>
      </c>
      <c r="D1022" s="68">
        <v>6975.6</v>
      </c>
      <c r="F1022" s="68">
        <v>5400</v>
      </c>
    </row>
    <row r="1023" spans="2:6" ht="12.75">
      <c r="B1023" s="20" t="s">
        <v>121</v>
      </c>
      <c r="C1023" s="20"/>
      <c r="D1023" s="69">
        <f>SUM(D1020:D1022)</f>
        <v>67635.93</v>
      </c>
      <c r="F1023" s="69">
        <f>SUM(F1020:F1022)</f>
        <v>52000</v>
      </c>
    </row>
    <row r="1024" spans="2:6" ht="12.75">
      <c r="B1024" s="20"/>
      <c r="C1024" s="20"/>
      <c r="D1024" s="69"/>
      <c r="F1024" s="69"/>
    </row>
    <row r="1025" spans="2:6" ht="12.75">
      <c r="B1025" s="20"/>
      <c r="C1025" s="20"/>
      <c r="D1025" s="69"/>
      <c r="F1025" s="69"/>
    </row>
    <row r="1026" spans="2:6" ht="12.75">
      <c r="B1026" s="20"/>
      <c r="C1026" s="20"/>
      <c r="D1026" s="69"/>
      <c r="F1026" s="69"/>
    </row>
    <row r="1027" spans="2:6" ht="12.75">
      <c r="B1027" s="20"/>
      <c r="C1027" s="20"/>
      <c r="D1027" s="69"/>
      <c r="F1027" s="69"/>
    </row>
    <row r="1028" spans="2:6" ht="12.75">
      <c r="B1028" s="20"/>
      <c r="C1028" s="20"/>
      <c r="D1028" s="69"/>
      <c r="F1028" s="69"/>
    </row>
    <row r="1029" spans="2:6" ht="12.75">
      <c r="B1029" s="20"/>
      <c r="C1029" s="20"/>
      <c r="D1029" s="69"/>
      <c r="F1029" s="69"/>
    </row>
    <row r="1030" spans="2:6" ht="12.75">
      <c r="B1030" s="20"/>
      <c r="C1030" s="20"/>
      <c r="D1030" s="69"/>
      <c r="F1030" s="69"/>
    </row>
    <row r="1031" spans="2:6" ht="12.75">
      <c r="B1031" s="20"/>
      <c r="C1031" s="20"/>
      <c r="D1031" s="69"/>
      <c r="F1031" s="69"/>
    </row>
    <row r="1032" spans="2:6" ht="12.75">
      <c r="B1032" s="20"/>
      <c r="C1032" s="20"/>
      <c r="D1032" s="69"/>
      <c r="F1032" s="69"/>
    </row>
    <row r="1033" spans="2:6" ht="12.75">
      <c r="B1033" s="20"/>
      <c r="C1033" s="20"/>
      <c r="D1033" s="69"/>
      <c r="F1033" s="69"/>
    </row>
    <row r="1034" spans="2:6" ht="12.75">
      <c r="B1034" s="20"/>
      <c r="C1034" s="20"/>
      <c r="D1034" s="69"/>
      <c r="F1034" s="69"/>
    </row>
    <row r="1035" spans="2:6" ht="12.75">
      <c r="B1035" s="20"/>
      <c r="C1035" s="20"/>
      <c r="D1035" s="69"/>
      <c r="F1035" s="69"/>
    </row>
    <row r="1036" spans="2:6" ht="12.75">
      <c r="B1036" s="20"/>
      <c r="C1036" s="20"/>
      <c r="D1036" s="69"/>
      <c r="F1036" s="69"/>
    </row>
    <row r="1037" spans="2:6" ht="12.75">
      <c r="B1037" s="20"/>
      <c r="C1037" s="20"/>
      <c r="D1037" s="69"/>
      <c r="F1037" s="69"/>
    </row>
    <row r="1038" spans="2:6" ht="12.75">
      <c r="B1038" s="20"/>
      <c r="C1038" s="20"/>
      <c r="D1038" s="69"/>
      <c r="F1038" s="69"/>
    </row>
    <row r="1039" spans="2:6" ht="12.75">
      <c r="B1039" s="20"/>
      <c r="C1039" s="20"/>
      <c r="D1039" s="69"/>
      <c r="F1039" s="69"/>
    </row>
    <row r="1053" spans="1:7" ht="18">
      <c r="A1053" s="20"/>
      <c r="B1053" s="89" t="s">
        <v>292</v>
      </c>
      <c r="C1053" s="20"/>
      <c r="D1053" s="20"/>
      <c r="E1053" s="20"/>
      <c r="F1053" s="20"/>
      <c r="G1053" s="20"/>
    </row>
    <row r="1055" spans="1:7" ht="38.25">
      <c r="A1055" s="22" t="s">
        <v>0</v>
      </c>
      <c r="B1055" s="7"/>
      <c r="C1055" s="23" t="s">
        <v>290</v>
      </c>
      <c r="D1055" s="23" t="s">
        <v>353</v>
      </c>
      <c r="E1055" s="23" t="s">
        <v>2</v>
      </c>
      <c r="F1055" s="23" t="s">
        <v>354</v>
      </c>
      <c r="G1055" s="22" t="s">
        <v>3</v>
      </c>
    </row>
    <row r="1056" spans="1:7" ht="12.75">
      <c r="A1056" s="6">
        <v>4017</v>
      </c>
      <c r="B1056" s="7" t="s">
        <v>13</v>
      </c>
      <c r="C1056" s="3">
        <v>18571.8</v>
      </c>
      <c r="D1056" s="3">
        <v>27474.32</v>
      </c>
      <c r="E1056" s="3">
        <v>23768.32</v>
      </c>
      <c r="F1056" s="3">
        <v>19069.38</v>
      </c>
      <c r="G1056" s="3">
        <f>F1056/E1056*100</f>
        <v>80.23023924282407</v>
      </c>
    </row>
    <row r="1057" spans="1:7" ht="12.75">
      <c r="A1057" s="6">
        <v>4019</v>
      </c>
      <c r="B1057" s="7" t="s">
        <v>13</v>
      </c>
      <c r="C1057" s="3">
        <v>3340.73</v>
      </c>
      <c r="D1057" s="3">
        <v>4848.41</v>
      </c>
      <c r="E1057" s="3">
        <v>4044.41</v>
      </c>
      <c r="F1057" s="3">
        <v>3428.57</v>
      </c>
      <c r="G1057" s="3">
        <f>F1057/E1057*100</f>
        <v>84.77305713317888</v>
      </c>
    </row>
    <row r="1058" spans="1:7" ht="12.75">
      <c r="A1058" s="6">
        <v>4117</v>
      </c>
      <c r="B1058" s="7" t="s">
        <v>15</v>
      </c>
      <c r="C1058" s="3">
        <v>3693.45</v>
      </c>
      <c r="D1058" s="3">
        <v>4747.56</v>
      </c>
      <c r="E1058" s="3">
        <v>4747.56</v>
      </c>
      <c r="F1058" s="3">
        <v>3784.25</v>
      </c>
      <c r="G1058" s="3">
        <f>F1058/E1058*100</f>
        <v>79.70936649563143</v>
      </c>
    </row>
    <row r="1059" spans="1:7" ht="12.75">
      <c r="A1059" s="6">
        <v>4119</v>
      </c>
      <c r="B1059" s="7" t="s">
        <v>15</v>
      </c>
      <c r="C1059" s="3">
        <v>651.8</v>
      </c>
      <c r="D1059" s="3">
        <v>837.81</v>
      </c>
      <c r="E1059" s="3">
        <v>837.81</v>
      </c>
      <c r="F1059" s="3">
        <v>667.86</v>
      </c>
      <c r="G1059" s="3">
        <f>F1059/E1059*100</f>
        <v>79.71497117484871</v>
      </c>
    </row>
    <row r="1060" spans="1:7" ht="12.75">
      <c r="A1060" s="6">
        <v>4127</v>
      </c>
      <c r="B1060" s="7" t="s">
        <v>16</v>
      </c>
      <c r="C1060" s="3">
        <v>522.39</v>
      </c>
      <c r="D1060" s="3">
        <v>673.12</v>
      </c>
      <c r="E1060" s="3">
        <v>673.12</v>
      </c>
      <c r="F1060" s="3">
        <v>470.62</v>
      </c>
      <c r="G1060" s="3">
        <f aca="true" t="shared" si="14" ref="G1060:G1069">F1060/E1060*100</f>
        <v>69.9162110767768</v>
      </c>
    </row>
    <row r="1061" spans="1:7" ht="12.75">
      <c r="A1061" s="6">
        <v>4129</v>
      </c>
      <c r="B1061" s="7" t="s">
        <v>16</v>
      </c>
      <c r="C1061" s="3">
        <v>92.17</v>
      </c>
      <c r="D1061" s="3">
        <v>118.78</v>
      </c>
      <c r="E1061" s="3">
        <v>118.78</v>
      </c>
      <c r="F1061" s="3">
        <v>82.98</v>
      </c>
      <c r="G1061" s="3">
        <f t="shared" si="14"/>
        <v>69.86024583263176</v>
      </c>
    </row>
    <row r="1062" spans="1:7" ht="12.75">
      <c r="A1062" s="6">
        <v>4177</v>
      </c>
      <c r="B1062" s="7" t="s">
        <v>4</v>
      </c>
      <c r="C1062" s="3">
        <v>7017.51</v>
      </c>
      <c r="D1062" s="3">
        <v>7344</v>
      </c>
      <c r="E1062" s="3">
        <v>11050</v>
      </c>
      <c r="F1062" s="3">
        <v>9638.24</v>
      </c>
      <c r="G1062" s="3">
        <f t="shared" si="14"/>
        <v>87.22389140271493</v>
      </c>
    </row>
    <row r="1063" spans="1:7" ht="12.75">
      <c r="A1063" s="6">
        <v>4179</v>
      </c>
      <c r="B1063" s="7" t="s">
        <v>4</v>
      </c>
      <c r="C1063" s="3">
        <v>1238.38</v>
      </c>
      <c r="D1063" s="3">
        <v>1296</v>
      </c>
      <c r="E1063" s="3">
        <v>2100</v>
      </c>
      <c r="F1063" s="3">
        <v>1849.76</v>
      </c>
      <c r="G1063" s="3">
        <f t="shared" si="14"/>
        <v>88.08380952380952</v>
      </c>
    </row>
    <row r="1064" spans="1:7" ht="12.75">
      <c r="A1064" s="6">
        <v>4217</v>
      </c>
      <c r="B1064" s="7" t="s">
        <v>5</v>
      </c>
      <c r="C1064" s="3">
        <v>0</v>
      </c>
      <c r="D1064" s="3">
        <v>1800.3</v>
      </c>
      <c r="E1064" s="3">
        <v>1800.3</v>
      </c>
      <c r="F1064" s="3">
        <v>85</v>
      </c>
      <c r="G1064" s="3">
        <f t="shared" si="14"/>
        <v>4.721435316336167</v>
      </c>
    </row>
    <row r="1065" spans="1:7" ht="12.75">
      <c r="A1065" s="6">
        <v>4219</v>
      </c>
      <c r="B1065" s="7" t="s">
        <v>5</v>
      </c>
      <c r="C1065" s="3">
        <v>0</v>
      </c>
      <c r="D1065" s="3">
        <v>317.7</v>
      </c>
      <c r="E1065" s="3">
        <v>317.7</v>
      </c>
      <c r="F1065" s="3">
        <v>15</v>
      </c>
      <c r="G1065" s="3">
        <f t="shared" si="14"/>
        <v>4.721435316336167</v>
      </c>
    </row>
    <row r="1066" spans="1:7" ht="12.75">
      <c r="A1066" s="6">
        <v>4247</v>
      </c>
      <c r="B1066" s="7" t="s">
        <v>17</v>
      </c>
      <c r="C1066" s="3">
        <v>0</v>
      </c>
      <c r="D1066" s="3">
        <v>0</v>
      </c>
      <c r="E1066" s="3">
        <v>16887.26</v>
      </c>
      <c r="F1066" s="3">
        <v>14317.06</v>
      </c>
      <c r="G1066" s="3">
        <f t="shared" si="14"/>
        <v>84.78024262076856</v>
      </c>
    </row>
    <row r="1067" spans="1:7" ht="12.75">
      <c r="A1067" s="6">
        <v>4249</v>
      </c>
      <c r="B1067" s="7" t="s">
        <v>17</v>
      </c>
      <c r="C1067" s="3">
        <v>0</v>
      </c>
      <c r="D1067" s="3">
        <v>0</v>
      </c>
      <c r="E1067" s="3">
        <v>2980.1</v>
      </c>
      <c r="F1067" s="3">
        <v>2526.54</v>
      </c>
      <c r="G1067" s="3">
        <f t="shared" si="14"/>
        <v>84.78037649743297</v>
      </c>
    </row>
    <row r="1068" spans="1:7" ht="12.75">
      <c r="A1068" s="6">
        <v>4307</v>
      </c>
      <c r="B1068" s="7" t="s">
        <v>6</v>
      </c>
      <c r="C1068" s="3">
        <v>12301.33</v>
      </c>
      <c r="D1068" s="3">
        <v>15752.85</v>
      </c>
      <c r="E1068" s="3">
        <v>37981.74</v>
      </c>
      <c r="F1068" s="3">
        <v>23672.67</v>
      </c>
      <c r="G1068" s="3">
        <f t="shared" si="14"/>
        <v>62.326449499154066</v>
      </c>
    </row>
    <row r="1069" spans="1:7" ht="12.75">
      <c r="A1069" s="6">
        <v>4309</v>
      </c>
      <c r="B1069" s="7" t="s">
        <v>6</v>
      </c>
      <c r="C1069" s="3">
        <v>2170.81</v>
      </c>
      <c r="D1069" s="3">
        <v>2779.91</v>
      </c>
      <c r="E1069" s="3">
        <v>6702.66</v>
      </c>
      <c r="F1069" s="3">
        <v>4177.53</v>
      </c>
      <c r="G1069" s="3">
        <f t="shared" si="14"/>
        <v>62.326449499154066</v>
      </c>
    </row>
    <row r="1070" spans="1:7" ht="12.75">
      <c r="A1070" s="12"/>
      <c r="B1070" s="8" t="s">
        <v>10</v>
      </c>
      <c r="C1070" s="16">
        <f>SUM(C1056:C1069)</f>
        <v>49600.369999999995</v>
      </c>
      <c r="D1070" s="16">
        <f>SUM(D1056:D1069)</f>
        <v>67990.76</v>
      </c>
      <c r="E1070" s="16">
        <f>SUM(E1056:E1069)</f>
        <v>114009.76000000001</v>
      </c>
      <c r="F1070" s="16">
        <f>SUM(F1056:F1069)</f>
        <v>83785.45999999999</v>
      </c>
      <c r="G1070" s="16">
        <f>F1070/E1070*100</f>
        <v>73.4897257918971</v>
      </c>
    </row>
    <row r="1074" spans="1:7" ht="18">
      <c r="A1074" s="20"/>
      <c r="B1074" s="89" t="s">
        <v>320</v>
      </c>
      <c r="C1074" s="20"/>
      <c r="D1074" s="20"/>
      <c r="E1074" s="20"/>
      <c r="F1074" s="20"/>
      <c r="G1074" s="20"/>
    </row>
    <row r="1076" spans="1:7" ht="38.25">
      <c r="A1076" s="22" t="s">
        <v>0</v>
      </c>
      <c r="B1076" s="7"/>
      <c r="C1076" s="23" t="s">
        <v>290</v>
      </c>
      <c r="D1076" s="23" t="s">
        <v>353</v>
      </c>
      <c r="E1076" s="23" t="s">
        <v>2</v>
      </c>
      <c r="F1076" s="23" t="s">
        <v>354</v>
      </c>
      <c r="G1076" s="22" t="s">
        <v>3</v>
      </c>
    </row>
    <row r="1077" spans="1:7" ht="12.75">
      <c r="A1077" s="29">
        <v>4017</v>
      </c>
      <c r="B1077" s="7" t="s">
        <v>13</v>
      </c>
      <c r="C1077" s="3">
        <v>0</v>
      </c>
      <c r="D1077" s="45">
        <v>97036.33</v>
      </c>
      <c r="E1077" s="45">
        <v>97036.33</v>
      </c>
      <c r="F1077" s="45">
        <v>26654.88</v>
      </c>
      <c r="G1077" s="3">
        <f aca="true" t="shared" si="15" ref="G1077:G1082">F1077/E1077*100</f>
        <v>27.468969611690795</v>
      </c>
    </row>
    <row r="1078" spans="1:7" ht="12.75">
      <c r="A1078" s="6">
        <v>4117</v>
      </c>
      <c r="B1078" s="7" t="s">
        <v>15</v>
      </c>
      <c r="C1078" s="3">
        <v>0</v>
      </c>
      <c r="D1078" s="3">
        <v>16767.88</v>
      </c>
      <c r="E1078" s="3">
        <v>16767.88</v>
      </c>
      <c r="F1078" s="3">
        <v>4922.9</v>
      </c>
      <c r="G1078" s="3">
        <f t="shared" si="15"/>
        <v>29.35910800888365</v>
      </c>
    </row>
    <row r="1079" spans="1:7" ht="12.75">
      <c r="A1079" s="6">
        <v>4127</v>
      </c>
      <c r="B1079" s="7" t="s">
        <v>16</v>
      </c>
      <c r="C1079" s="3">
        <v>0</v>
      </c>
      <c r="D1079" s="3">
        <v>2377.39</v>
      </c>
      <c r="E1079" s="3">
        <v>2377.39</v>
      </c>
      <c r="F1079" s="3">
        <v>643.71</v>
      </c>
      <c r="G1079" s="3">
        <f t="shared" si="15"/>
        <v>27.076331607350923</v>
      </c>
    </row>
    <row r="1080" spans="1:7" ht="12.75">
      <c r="A1080" s="6">
        <v>4177</v>
      </c>
      <c r="B1080" s="7" t="s">
        <v>4</v>
      </c>
      <c r="C1080" s="3">
        <v>0</v>
      </c>
      <c r="D1080" s="3">
        <v>10368</v>
      </c>
      <c r="E1080" s="3">
        <v>10368</v>
      </c>
      <c r="F1080" s="3">
        <v>2658.52</v>
      </c>
      <c r="G1080" s="3">
        <f t="shared" si="15"/>
        <v>25.641589506172842</v>
      </c>
    </row>
    <row r="1081" spans="1:7" ht="12.75">
      <c r="A1081" s="6">
        <v>4217</v>
      </c>
      <c r="B1081" s="7" t="s">
        <v>5</v>
      </c>
      <c r="C1081" s="3">
        <v>0</v>
      </c>
      <c r="D1081" s="3">
        <v>4194</v>
      </c>
      <c r="E1081" s="3">
        <v>4194</v>
      </c>
      <c r="F1081" s="3">
        <v>0</v>
      </c>
      <c r="G1081" s="3">
        <f t="shared" si="15"/>
        <v>0</v>
      </c>
    </row>
    <row r="1082" spans="1:7" ht="12.75">
      <c r="A1082" s="6">
        <v>4307</v>
      </c>
      <c r="B1082" s="7" t="s">
        <v>6</v>
      </c>
      <c r="C1082" s="3">
        <v>0</v>
      </c>
      <c r="D1082" s="3">
        <v>8589</v>
      </c>
      <c r="E1082" s="3">
        <v>8589</v>
      </c>
      <c r="F1082" s="3">
        <v>5360</v>
      </c>
      <c r="G1082" s="3">
        <f t="shared" si="15"/>
        <v>62.40540225870299</v>
      </c>
    </row>
    <row r="1083" spans="1:7" ht="12.75">
      <c r="A1083" s="12"/>
      <c r="B1083" s="8" t="s">
        <v>10</v>
      </c>
      <c r="C1083" s="16">
        <f>SUM(C1077:C1082)</f>
        <v>0</v>
      </c>
      <c r="D1083" s="16">
        <f>SUM(D1077:D1082)</f>
        <v>139332.6</v>
      </c>
      <c r="E1083" s="16">
        <f>SUM(E1077:E1082)</f>
        <v>139332.6</v>
      </c>
      <c r="F1083" s="16">
        <f>SUM(F1077:F1082)</f>
        <v>40240.009999999995</v>
      </c>
      <c r="G1083" s="16">
        <f>F1083/E1083*100</f>
        <v>28.8805419550055</v>
      </c>
    </row>
    <row r="1087" spans="1:7" ht="18">
      <c r="A1087" s="20"/>
      <c r="B1087" s="89" t="s">
        <v>358</v>
      </c>
      <c r="C1087" s="20"/>
      <c r="D1087" s="20"/>
      <c r="E1087" s="20"/>
      <c r="F1087" s="20"/>
      <c r="G1087" s="20"/>
    </row>
    <row r="1088" spans="1:7" ht="18">
      <c r="A1088" s="20"/>
      <c r="B1088" s="89" t="s">
        <v>359</v>
      </c>
      <c r="C1088" s="20"/>
      <c r="D1088" s="20"/>
      <c r="E1088" s="20"/>
      <c r="F1088" s="20"/>
      <c r="G1088" s="20"/>
    </row>
    <row r="1090" spans="1:7" ht="38.25">
      <c r="A1090" s="22" t="s">
        <v>0</v>
      </c>
      <c r="B1090" s="7"/>
      <c r="C1090" s="23" t="s">
        <v>290</v>
      </c>
      <c r="D1090" s="23" t="s">
        <v>353</v>
      </c>
      <c r="E1090" s="23" t="s">
        <v>2</v>
      </c>
      <c r="F1090" s="23" t="s">
        <v>354</v>
      </c>
      <c r="G1090" s="22" t="s">
        <v>3</v>
      </c>
    </row>
    <row r="1091" spans="1:7" ht="12.75">
      <c r="A1091" s="29">
        <v>4017</v>
      </c>
      <c r="B1091" s="7" t="s">
        <v>13</v>
      </c>
      <c r="C1091" s="3">
        <v>0</v>
      </c>
      <c r="D1091" s="45">
        <v>3758.46</v>
      </c>
      <c r="E1091" s="45">
        <v>1326.06</v>
      </c>
      <c r="F1091" s="45">
        <v>556.75</v>
      </c>
      <c r="G1091" s="3">
        <f aca="true" t="shared" si="16" ref="G1091:G1096">F1091/E1091*100</f>
        <v>41.98527970076769</v>
      </c>
    </row>
    <row r="1092" spans="1:7" ht="12.75">
      <c r="A1092" s="6">
        <v>4117</v>
      </c>
      <c r="B1092" s="7" t="s">
        <v>15</v>
      </c>
      <c r="C1092" s="3">
        <v>0</v>
      </c>
      <c r="D1092" s="3">
        <v>649.46</v>
      </c>
      <c r="E1092" s="3">
        <v>649.46</v>
      </c>
      <c r="F1092" s="3">
        <v>96.21</v>
      </c>
      <c r="G1092" s="3">
        <f t="shared" si="16"/>
        <v>14.81384534844332</v>
      </c>
    </row>
    <row r="1093" spans="1:7" ht="12.75">
      <c r="A1093" s="6">
        <v>4127</v>
      </c>
      <c r="B1093" s="7" t="s">
        <v>16</v>
      </c>
      <c r="C1093" s="3">
        <v>0</v>
      </c>
      <c r="D1093" s="3">
        <v>92.08</v>
      </c>
      <c r="E1093" s="3">
        <v>92.08</v>
      </c>
      <c r="F1093" s="3">
        <v>13.64</v>
      </c>
      <c r="G1093" s="3">
        <f t="shared" si="16"/>
        <v>14.813205907906168</v>
      </c>
    </row>
    <row r="1094" spans="1:7" ht="12.75">
      <c r="A1094" s="6">
        <v>4177</v>
      </c>
      <c r="B1094" s="7" t="s">
        <v>4</v>
      </c>
      <c r="C1094" s="3">
        <v>0</v>
      </c>
      <c r="D1094" s="3">
        <v>14400</v>
      </c>
      <c r="E1094" s="3">
        <v>14400</v>
      </c>
      <c r="F1094" s="3">
        <v>14400</v>
      </c>
      <c r="G1094" s="3">
        <f t="shared" si="16"/>
        <v>100</v>
      </c>
    </row>
    <row r="1095" spans="1:7" ht="12.75">
      <c r="A1095" s="6">
        <v>4217</v>
      </c>
      <c r="B1095" s="7" t="s">
        <v>5</v>
      </c>
      <c r="C1095" s="3">
        <v>0</v>
      </c>
      <c r="D1095" s="3">
        <v>2500</v>
      </c>
      <c r="E1095" s="3">
        <v>1300</v>
      </c>
      <c r="F1095" s="3">
        <v>1199.99</v>
      </c>
      <c r="G1095" s="3">
        <f t="shared" si="16"/>
        <v>92.30692307692307</v>
      </c>
    </row>
    <row r="1096" spans="1:7" ht="12.75">
      <c r="A1096" s="6">
        <v>4307</v>
      </c>
      <c r="B1096" s="7" t="s">
        <v>6</v>
      </c>
      <c r="C1096" s="3">
        <v>0</v>
      </c>
      <c r="D1096" s="3">
        <v>18767.6</v>
      </c>
      <c r="E1096" s="3">
        <v>22400</v>
      </c>
      <c r="F1096" s="3">
        <v>20381</v>
      </c>
      <c r="G1096" s="3">
        <f t="shared" si="16"/>
        <v>90.98660714285714</v>
      </c>
    </row>
    <row r="1097" spans="1:7" ht="12.75">
      <c r="A1097" s="12"/>
      <c r="B1097" s="8" t="s">
        <v>10</v>
      </c>
      <c r="C1097" s="16">
        <f>SUM(C1091:C1096)</f>
        <v>0</v>
      </c>
      <c r="D1097" s="16">
        <f>SUM(D1091:D1096)</f>
        <v>40167.6</v>
      </c>
      <c r="E1097" s="16">
        <f>SUM(E1091:E1096)</f>
        <v>40167.6</v>
      </c>
      <c r="F1097" s="16">
        <f>SUM(F1091:F1096)</f>
        <v>36647.59</v>
      </c>
      <c r="G1097" s="16">
        <f>F1097/E1097*100</f>
        <v>91.23669325526045</v>
      </c>
    </row>
    <row r="1101" spans="2:6" ht="18">
      <c r="B1101" s="89" t="s">
        <v>360</v>
      </c>
      <c r="C1101" s="20"/>
      <c r="D1101" s="20"/>
      <c r="E1101" s="20"/>
      <c r="F1101" s="20"/>
    </row>
    <row r="1103" spans="1:7" ht="38.25">
      <c r="A1103" s="22" t="s">
        <v>0</v>
      </c>
      <c r="B1103" s="7"/>
      <c r="C1103" s="23" t="s">
        <v>290</v>
      </c>
      <c r="D1103" s="23" t="s">
        <v>353</v>
      </c>
      <c r="E1103" s="23" t="s">
        <v>2</v>
      </c>
      <c r="F1103" s="23" t="s">
        <v>354</v>
      </c>
      <c r="G1103" s="22" t="s">
        <v>3</v>
      </c>
    </row>
    <row r="1104" spans="1:7" ht="12.75">
      <c r="A1104" s="6">
        <v>4017</v>
      </c>
      <c r="B1104" s="7" t="s">
        <v>13</v>
      </c>
      <c r="C1104" s="3">
        <v>0</v>
      </c>
      <c r="D1104" s="4">
        <v>0</v>
      </c>
      <c r="E1104" s="3">
        <v>13600</v>
      </c>
      <c r="F1104" s="3">
        <v>5664.62</v>
      </c>
      <c r="G1104" s="3">
        <f>F1104/E1104*100</f>
        <v>41.65161764705883</v>
      </c>
    </row>
    <row r="1105" spans="1:7" ht="12.75">
      <c r="A1105" s="6">
        <v>4019</v>
      </c>
      <c r="B1105" s="7" t="s">
        <v>13</v>
      </c>
      <c r="C1105" s="3">
        <v>0</v>
      </c>
      <c r="D1105" s="4">
        <v>0</v>
      </c>
      <c r="E1105" s="3">
        <v>2400</v>
      </c>
      <c r="F1105" s="3">
        <v>999.64</v>
      </c>
      <c r="G1105" s="3">
        <f>F1105/E1105*100</f>
        <v>41.651666666666664</v>
      </c>
    </row>
    <row r="1106" spans="1:7" ht="12.75">
      <c r="A1106" s="6">
        <v>4117</v>
      </c>
      <c r="B1106" s="7" t="s">
        <v>15</v>
      </c>
      <c r="C1106" s="3">
        <v>0</v>
      </c>
      <c r="D1106" s="4">
        <v>0</v>
      </c>
      <c r="E1106" s="3">
        <v>2380</v>
      </c>
      <c r="F1106" s="3">
        <v>971.97</v>
      </c>
      <c r="G1106" s="3">
        <f>F1106/E1106*100</f>
        <v>40.839075630252104</v>
      </c>
    </row>
    <row r="1107" spans="1:7" ht="12.75">
      <c r="A1107" s="6">
        <v>4119</v>
      </c>
      <c r="B1107" s="7" t="s">
        <v>15</v>
      </c>
      <c r="C1107" s="3">
        <v>0</v>
      </c>
      <c r="D1107" s="4">
        <v>0</v>
      </c>
      <c r="E1107" s="3">
        <v>420</v>
      </c>
      <c r="F1107" s="3">
        <v>171.52</v>
      </c>
      <c r="G1107" s="3">
        <f>F1107/E1107*100</f>
        <v>40.83809523809524</v>
      </c>
    </row>
    <row r="1108" spans="1:7" ht="12.75">
      <c r="A1108" s="6">
        <v>4127</v>
      </c>
      <c r="B1108" s="7" t="s">
        <v>16</v>
      </c>
      <c r="C1108" s="3">
        <v>0</v>
      </c>
      <c r="D1108" s="4">
        <v>0</v>
      </c>
      <c r="E1108" s="3">
        <v>340</v>
      </c>
      <c r="F1108" s="3">
        <v>105.11</v>
      </c>
      <c r="G1108" s="3">
        <f aca="true" t="shared" si="17" ref="G1108:G1119">F1108/E1108*100</f>
        <v>30.914705882352937</v>
      </c>
    </row>
    <row r="1109" spans="1:7" ht="12.75">
      <c r="A1109" s="6">
        <v>4129</v>
      </c>
      <c r="B1109" s="7" t="s">
        <v>16</v>
      </c>
      <c r="C1109" s="3">
        <v>0</v>
      </c>
      <c r="D1109" s="4">
        <v>0</v>
      </c>
      <c r="E1109" s="3">
        <v>60</v>
      </c>
      <c r="F1109" s="3">
        <v>18.55</v>
      </c>
      <c r="G1109" s="3">
        <f t="shared" si="17"/>
        <v>30.91666666666667</v>
      </c>
    </row>
    <row r="1110" spans="1:7" ht="12.75">
      <c r="A1110" s="6">
        <v>4177</v>
      </c>
      <c r="B1110" s="7" t="s">
        <v>4</v>
      </c>
      <c r="C1110" s="3">
        <v>0</v>
      </c>
      <c r="D1110" s="4">
        <v>4250</v>
      </c>
      <c r="E1110" s="3">
        <v>32640</v>
      </c>
      <c r="F1110" s="3">
        <v>16320</v>
      </c>
      <c r="G1110" s="3">
        <f t="shared" si="17"/>
        <v>50</v>
      </c>
    </row>
    <row r="1111" spans="1:7" ht="12.75">
      <c r="A1111" s="6">
        <v>4179</v>
      </c>
      <c r="B1111" s="7" t="s">
        <v>4</v>
      </c>
      <c r="C1111" s="3">
        <v>0</v>
      </c>
      <c r="D1111" s="4">
        <v>750</v>
      </c>
      <c r="E1111" s="3">
        <v>5760</v>
      </c>
      <c r="F1111" s="3">
        <v>2880</v>
      </c>
      <c r="G1111" s="3">
        <f t="shared" si="17"/>
        <v>50</v>
      </c>
    </row>
    <row r="1112" spans="1:7" ht="12.75">
      <c r="A1112" s="6">
        <v>4217</v>
      </c>
      <c r="B1112" s="7" t="s">
        <v>5</v>
      </c>
      <c r="C1112" s="3">
        <v>0</v>
      </c>
      <c r="D1112" s="4">
        <v>14934.5</v>
      </c>
      <c r="E1112" s="3">
        <v>3994.84</v>
      </c>
      <c r="F1112" s="3">
        <v>3977.35</v>
      </c>
      <c r="G1112" s="3">
        <f t="shared" si="17"/>
        <v>99.56218521893241</v>
      </c>
    </row>
    <row r="1113" spans="1:7" ht="12.75">
      <c r="A1113" s="6">
        <v>4219</v>
      </c>
      <c r="B1113" s="7" t="s">
        <v>5</v>
      </c>
      <c r="C1113" s="3">
        <v>0</v>
      </c>
      <c r="D1113" s="4">
        <v>2635.5</v>
      </c>
      <c r="E1113" s="3">
        <v>704.97</v>
      </c>
      <c r="F1113" s="3">
        <v>701.88</v>
      </c>
      <c r="G1113" s="3">
        <f t="shared" si="17"/>
        <v>99.56168347589258</v>
      </c>
    </row>
    <row r="1114" spans="1:7" ht="12.75">
      <c r="A1114" s="6">
        <v>4247</v>
      </c>
      <c r="B1114" s="7" t="s">
        <v>17</v>
      </c>
      <c r="C1114" s="3">
        <v>0</v>
      </c>
      <c r="D1114" s="4">
        <v>0</v>
      </c>
      <c r="E1114" s="3">
        <v>32019.66</v>
      </c>
      <c r="F1114" s="3">
        <v>32019.66</v>
      </c>
      <c r="G1114" s="3">
        <f t="shared" si="17"/>
        <v>100</v>
      </c>
    </row>
    <row r="1115" spans="1:7" ht="12.75">
      <c r="A1115" s="6">
        <v>4249</v>
      </c>
      <c r="B1115" s="7" t="s">
        <v>17</v>
      </c>
      <c r="C1115" s="3">
        <v>0</v>
      </c>
      <c r="D1115" s="3">
        <v>0</v>
      </c>
      <c r="E1115" s="3">
        <v>5650.53</v>
      </c>
      <c r="F1115" s="3">
        <v>5650.53</v>
      </c>
      <c r="G1115" s="3">
        <f t="shared" si="17"/>
        <v>100</v>
      </c>
    </row>
    <row r="1116" spans="1:7" ht="12.75">
      <c r="A1116" s="6">
        <v>4307</v>
      </c>
      <c r="B1116" s="7" t="s">
        <v>6</v>
      </c>
      <c r="C1116" s="3">
        <v>0</v>
      </c>
      <c r="D1116" s="3">
        <v>88417</v>
      </c>
      <c r="E1116" s="3">
        <v>66189.5</v>
      </c>
      <c r="F1116" s="3">
        <v>65436.83</v>
      </c>
      <c r="G1116" s="3">
        <f t="shared" si="17"/>
        <v>98.86285589104013</v>
      </c>
    </row>
    <row r="1117" spans="1:7" ht="12.75">
      <c r="A1117" s="6">
        <v>4309</v>
      </c>
      <c r="B1117" s="7" t="s">
        <v>6</v>
      </c>
      <c r="C1117" s="3">
        <v>0</v>
      </c>
      <c r="D1117" s="3">
        <v>18603</v>
      </c>
      <c r="E1117" s="3">
        <v>14680.5</v>
      </c>
      <c r="F1117" s="3">
        <v>11547.67</v>
      </c>
      <c r="G1117" s="3">
        <f t="shared" si="17"/>
        <v>78.65992302714486</v>
      </c>
    </row>
    <row r="1118" spans="1:7" ht="25.5">
      <c r="A1118" s="6">
        <v>6067</v>
      </c>
      <c r="B1118" s="28" t="s">
        <v>291</v>
      </c>
      <c r="C1118" s="3">
        <v>0</v>
      </c>
      <c r="D1118" s="3">
        <v>43562.5</v>
      </c>
      <c r="E1118" s="3">
        <v>0</v>
      </c>
      <c r="F1118" s="3">
        <v>0</v>
      </c>
      <c r="G1118" s="3" t="e">
        <f t="shared" si="17"/>
        <v>#DIV/0!</v>
      </c>
    </row>
    <row r="1119" spans="1:7" ht="25.5">
      <c r="A1119" s="6">
        <v>6069</v>
      </c>
      <c r="B1119" s="28" t="s">
        <v>291</v>
      </c>
      <c r="C1119" s="3">
        <v>0</v>
      </c>
      <c r="D1119" s="91">
        <v>7687.5</v>
      </c>
      <c r="E1119" s="3">
        <v>0</v>
      </c>
      <c r="F1119" s="3">
        <v>0</v>
      </c>
      <c r="G1119" s="3" t="e">
        <f t="shared" si="17"/>
        <v>#DIV/0!</v>
      </c>
    </row>
    <row r="1120" spans="1:7" ht="12.75">
      <c r="A1120" s="12"/>
      <c r="B1120" s="8" t="s">
        <v>10</v>
      </c>
      <c r="C1120" s="16">
        <f>SUM(C1104:C1119)</f>
        <v>0</v>
      </c>
      <c r="D1120" s="16">
        <f>SUM(D1104:D1119)</f>
        <v>180840</v>
      </c>
      <c r="E1120" s="16">
        <f>SUM(E1104:E1119)</f>
        <v>180840</v>
      </c>
      <c r="F1120" s="16">
        <f>SUM(F1104:F1119)</f>
        <v>146465.33000000002</v>
      </c>
      <c r="G1120" s="16">
        <f>F1120/E1120*100</f>
        <v>80.99166666666667</v>
      </c>
    </row>
    <row r="1124" spans="1:7" ht="18">
      <c r="A1124" s="112" t="s">
        <v>362</v>
      </c>
      <c r="B1124" s="112"/>
      <c r="C1124" s="112"/>
      <c r="D1124" s="112"/>
      <c r="E1124" s="112"/>
      <c r="F1124" s="112"/>
      <c r="G1124" s="112"/>
    </row>
    <row r="1125" spans="1:7" ht="38.25">
      <c r="A1125" s="22" t="s">
        <v>0</v>
      </c>
      <c r="B1125" s="7"/>
      <c r="C1125" s="23" t="s">
        <v>290</v>
      </c>
      <c r="D1125" s="23" t="s">
        <v>353</v>
      </c>
      <c r="E1125" s="23" t="s">
        <v>2</v>
      </c>
      <c r="F1125" s="23" t="s">
        <v>354</v>
      </c>
      <c r="G1125" s="22" t="s">
        <v>3</v>
      </c>
    </row>
    <row r="1126" spans="1:7" ht="12.75">
      <c r="A1126" s="6">
        <v>4017</v>
      </c>
      <c r="B1126" s="7" t="s">
        <v>13</v>
      </c>
      <c r="C1126" s="3">
        <v>0</v>
      </c>
      <c r="D1126" s="3">
        <v>0</v>
      </c>
      <c r="E1126" s="3">
        <v>41947.5</v>
      </c>
      <c r="F1126" s="3">
        <v>11744.36</v>
      </c>
      <c r="G1126" s="3">
        <f>F1126/E1126*100</f>
        <v>27.997759103641457</v>
      </c>
    </row>
    <row r="1127" spans="1:7" ht="12.75">
      <c r="A1127" s="6">
        <v>4019</v>
      </c>
      <c r="B1127" s="7" t="s">
        <v>13</v>
      </c>
      <c r="C1127" s="3">
        <v>0</v>
      </c>
      <c r="D1127" s="3">
        <v>0</v>
      </c>
      <c r="E1127" s="3">
        <v>7402.5</v>
      </c>
      <c r="F1127" s="3">
        <v>2072.54</v>
      </c>
      <c r="G1127" s="3">
        <f>F1127/E1127*100</f>
        <v>27.997838568051332</v>
      </c>
    </row>
    <row r="1128" spans="1:7" ht="12.75">
      <c r="A1128" s="6">
        <v>4117</v>
      </c>
      <c r="B1128" s="7" t="s">
        <v>15</v>
      </c>
      <c r="C1128" s="3">
        <v>0</v>
      </c>
      <c r="D1128" s="3">
        <v>0</v>
      </c>
      <c r="E1128" s="3">
        <v>6585.8</v>
      </c>
      <c r="F1128" s="3">
        <v>2019.93</v>
      </c>
      <c r="G1128" s="3">
        <f>F1128/E1128*100</f>
        <v>30.67098909775578</v>
      </c>
    </row>
    <row r="1129" spans="1:7" ht="12.75">
      <c r="A1129" s="6">
        <v>4119</v>
      </c>
      <c r="B1129" s="7" t="s">
        <v>15</v>
      </c>
      <c r="C1129" s="3">
        <v>0</v>
      </c>
      <c r="D1129" s="3">
        <v>0</v>
      </c>
      <c r="E1129" s="3">
        <v>1162.2</v>
      </c>
      <c r="F1129" s="3">
        <v>356.48</v>
      </c>
      <c r="G1129" s="3">
        <f>F1129/E1129*100</f>
        <v>30.67286181380141</v>
      </c>
    </row>
    <row r="1130" spans="1:7" ht="12.75">
      <c r="A1130" s="6">
        <v>4127</v>
      </c>
      <c r="B1130" s="7" t="s">
        <v>16</v>
      </c>
      <c r="C1130" s="3">
        <v>0</v>
      </c>
      <c r="D1130" s="3">
        <v>0</v>
      </c>
      <c r="E1130" s="3">
        <v>936.7</v>
      </c>
      <c r="F1130" s="3">
        <v>240.88</v>
      </c>
      <c r="G1130" s="3">
        <f aca="true" t="shared" si="18" ref="G1130:G1141">F1130/E1130*100</f>
        <v>25.715810825237533</v>
      </c>
    </row>
    <row r="1131" spans="1:7" ht="12.75">
      <c r="A1131" s="6">
        <v>4129</v>
      </c>
      <c r="B1131" s="7" t="s">
        <v>16</v>
      </c>
      <c r="C1131" s="3">
        <v>0</v>
      </c>
      <c r="D1131" s="3">
        <v>0</v>
      </c>
      <c r="E1131" s="3">
        <v>165.3</v>
      </c>
      <c r="F1131" s="3">
        <v>42.5</v>
      </c>
      <c r="G1131" s="3">
        <f t="shared" si="18"/>
        <v>25.710828796128247</v>
      </c>
    </row>
    <row r="1132" spans="1:7" ht="12.75">
      <c r="A1132" s="6">
        <v>4177</v>
      </c>
      <c r="B1132" s="7" t="s">
        <v>4</v>
      </c>
      <c r="C1132" s="3">
        <v>0</v>
      </c>
      <c r="D1132" s="3">
        <v>4250</v>
      </c>
      <c r="E1132" s="3">
        <v>19380</v>
      </c>
      <c r="F1132" s="3">
        <v>9690</v>
      </c>
      <c r="G1132" s="3">
        <f t="shared" si="18"/>
        <v>50</v>
      </c>
    </row>
    <row r="1133" spans="1:7" ht="12.75">
      <c r="A1133" s="6">
        <v>4179</v>
      </c>
      <c r="B1133" s="7" t="s">
        <v>4</v>
      </c>
      <c r="C1133" s="3">
        <v>0</v>
      </c>
      <c r="D1133" s="3">
        <v>750</v>
      </c>
      <c r="E1133" s="3">
        <v>3420</v>
      </c>
      <c r="F1133" s="3">
        <v>1710</v>
      </c>
      <c r="G1133" s="3">
        <f t="shared" si="18"/>
        <v>50</v>
      </c>
    </row>
    <row r="1134" spans="1:7" ht="12.75">
      <c r="A1134" s="6">
        <v>4217</v>
      </c>
      <c r="B1134" s="7" t="s">
        <v>5</v>
      </c>
      <c r="C1134" s="3">
        <v>0</v>
      </c>
      <c r="D1134" s="3">
        <v>41415</v>
      </c>
      <c r="E1134" s="3">
        <v>7448.55</v>
      </c>
      <c r="F1134" s="3">
        <v>6481.39</v>
      </c>
      <c r="G1134" s="3">
        <f t="shared" si="18"/>
        <v>87.01545938471247</v>
      </c>
    </row>
    <row r="1135" spans="1:7" ht="12.75">
      <c r="A1135" s="6">
        <v>4219</v>
      </c>
      <c r="B1135" s="7" t="s">
        <v>5</v>
      </c>
      <c r="C1135" s="3">
        <v>0</v>
      </c>
      <c r="D1135" s="3">
        <v>7308</v>
      </c>
      <c r="E1135" s="3">
        <v>1314.45</v>
      </c>
      <c r="F1135" s="3">
        <v>1143.77</v>
      </c>
      <c r="G1135" s="3">
        <f t="shared" si="18"/>
        <v>87.01510137319791</v>
      </c>
    </row>
    <row r="1136" spans="1:7" ht="12.75">
      <c r="A1136" s="6">
        <v>4247</v>
      </c>
      <c r="B1136" s="7" t="s">
        <v>17</v>
      </c>
      <c r="C1136" s="3">
        <v>0</v>
      </c>
      <c r="D1136" s="3">
        <v>0</v>
      </c>
      <c r="E1136" s="3">
        <v>22618.5</v>
      </c>
      <c r="F1136" s="3">
        <v>22542.66</v>
      </c>
      <c r="G1136" s="3">
        <f t="shared" si="18"/>
        <v>99.66469925061344</v>
      </c>
    </row>
    <row r="1137" spans="1:7" ht="12.75">
      <c r="A1137" s="6">
        <v>4249</v>
      </c>
      <c r="B1137" s="7" t="s">
        <v>17</v>
      </c>
      <c r="C1137" s="3">
        <v>0</v>
      </c>
      <c r="D1137" s="3">
        <v>0</v>
      </c>
      <c r="E1137" s="3">
        <v>3991.5</v>
      </c>
      <c r="F1137" s="3">
        <v>3978.12</v>
      </c>
      <c r="G1137" s="3">
        <f t="shared" si="18"/>
        <v>99.66478767380683</v>
      </c>
    </row>
    <row r="1138" spans="1:7" ht="12.75">
      <c r="A1138" s="6">
        <v>4307</v>
      </c>
      <c r="B1138" s="7" t="s">
        <v>6</v>
      </c>
      <c r="C1138" s="3">
        <v>0</v>
      </c>
      <c r="D1138" s="3">
        <v>127075</v>
      </c>
      <c r="E1138" s="3">
        <v>119382.5</v>
      </c>
      <c r="F1138" s="3">
        <v>107987.4</v>
      </c>
      <c r="G1138" s="3">
        <f t="shared" si="18"/>
        <v>90.45496618013527</v>
      </c>
    </row>
    <row r="1139" spans="1:7" ht="12.75">
      <c r="A1139" s="6">
        <v>4309</v>
      </c>
      <c r="B1139" s="7" t="s">
        <v>6</v>
      </c>
      <c r="C1139" s="3">
        <v>0</v>
      </c>
      <c r="D1139" s="3">
        <v>25425</v>
      </c>
      <c r="E1139" s="3">
        <v>24067.5</v>
      </c>
      <c r="F1139" s="3">
        <v>19056.6</v>
      </c>
      <c r="G1139" s="3">
        <f t="shared" si="18"/>
        <v>79.17980679339357</v>
      </c>
    </row>
    <row r="1140" spans="1:7" ht="25.5">
      <c r="A1140" s="6">
        <v>6067</v>
      </c>
      <c r="B1140" s="28" t="s">
        <v>291</v>
      </c>
      <c r="C1140" s="3">
        <v>0</v>
      </c>
      <c r="D1140" s="3">
        <v>45560</v>
      </c>
      <c r="E1140" s="3">
        <v>0</v>
      </c>
      <c r="F1140" s="3">
        <v>0</v>
      </c>
      <c r="G1140" s="3" t="e">
        <f t="shared" si="18"/>
        <v>#DIV/0!</v>
      </c>
    </row>
    <row r="1141" spans="1:7" ht="25.5">
      <c r="A1141" s="6">
        <v>6069</v>
      </c>
      <c r="B1141" s="28" t="s">
        <v>291</v>
      </c>
      <c r="C1141" s="3">
        <v>0</v>
      </c>
      <c r="D1141" s="3">
        <v>8040</v>
      </c>
      <c r="E1141" s="3">
        <v>0</v>
      </c>
      <c r="F1141" s="3">
        <v>0</v>
      </c>
      <c r="G1141" s="3" t="e">
        <f t="shared" si="18"/>
        <v>#DIV/0!</v>
      </c>
    </row>
    <row r="1142" spans="1:7" ht="12.75">
      <c r="A1142" s="12"/>
      <c r="B1142" s="8" t="s">
        <v>10</v>
      </c>
      <c r="C1142" s="16">
        <f>SUM(C1126:C1141)</f>
        <v>0</v>
      </c>
      <c r="D1142" s="16">
        <f>SUM(D1126:D1141)</f>
        <v>259823</v>
      </c>
      <c r="E1142" s="16">
        <f>SUM(E1126:E1141)</f>
        <v>259823</v>
      </c>
      <c r="F1142" s="16">
        <f>SUM(F1126:F1141)</f>
        <v>189066.63</v>
      </c>
      <c r="G1142" s="16">
        <f>F1142/E1142*100</f>
        <v>72.76747247164415</v>
      </c>
    </row>
    <row r="1148" spans="1:7" ht="18">
      <c r="A1148" s="20"/>
      <c r="B1148" s="89" t="s">
        <v>374</v>
      </c>
      <c r="C1148" s="20"/>
      <c r="D1148" s="20"/>
      <c r="E1148" s="20"/>
      <c r="F1148" s="20"/>
      <c r="G1148" s="20"/>
    </row>
    <row r="1150" spans="1:7" ht="38.25">
      <c r="A1150" s="22" t="s">
        <v>0</v>
      </c>
      <c r="B1150" s="7"/>
      <c r="C1150" s="23" t="s">
        <v>290</v>
      </c>
      <c r="D1150" s="23" t="s">
        <v>353</v>
      </c>
      <c r="E1150" s="23" t="s">
        <v>2</v>
      </c>
      <c r="F1150" s="23" t="s">
        <v>354</v>
      </c>
      <c r="G1150" s="22" t="s">
        <v>3</v>
      </c>
    </row>
    <row r="1151" spans="1:7" ht="12.75">
      <c r="A1151" s="6">
        <v>4217</v>
      </c>
      <c r="B1151" s="7" t="s">
        <v>5</v>
      </c>
      <c r="C1151" s="3">
        <v>0</v>
      </c>
      <c r="D1151" s="45">
        <v>0</v>
      </c>
      <c r="E1151" s="45">
        <v>3278.75</v>
      </c>
      <c r="F1151" s="45">
        <v>0</v>
      </c>
      <c r="G1151" s="3">
        <f aca="true" t="shared" si="19" ref="G1151:G1156">F1151/E1151*100</f>
        <v>0</v>
      </c>
    </row>
    <row r="1152" spans="1:7" ht="12.75">
      <c r="A1152" s="6">
        <v>4307</v>
      </c>
      <c r="B1152" s="7" t="s">
        <v>6</v>
      </c>
      <c r="C1152" s="3">
        <v>0</v>
      </c>
      <c r="D1152" s="45">
        <v>0</v>
      </c>
      <c r="E1152" s="3">
        <v>10000</v>
      </c>
      <c r="F1152" s="45">
        <v>0</v>
      </c>
      <c r="G1152" s="3">
        <f t="shared" si="19"/>
        <v>0</v>
      </c>
    </row>
    <row r="1153" spans="1:7" ht="12.75">
      <c r="A1153" s="6">
        <v>4417</v>
      </c>
      <c r="B1153" s="7" t="s">
        <v>7</v>
      </c>
      <c r="C1153" s="3">
        <v>0</v>
      </c>
      <c r="D1153" s="45">
        <v>0</v>
      </c>
      <c r="E1153" s="3">
        <v>1000</v>
      </c>
      <c r="F1153" s="45">
        <v>0</v>
      </c>
      <c r="G1153" s="3">
        <f t="shared" si="19"/>
        <v>0</v>
      </c>
    </row>
    <row r="1154" spans="1:7" ht="12.75">
      <c r="A1154" s="6">
        <v>4427</v>
      </c>
      <c r="B1154" s="7" t="s">
        <v>8</v>
      </c>
      <c r="C1154" s="3">
        <v>0</v>
      </c>
      <c r="D1154" s="45">
        <v>0</v>
      </c>
      <c r="E1154" s="3">
        <v>10000</v>
      </c>
      <c r="F1154" s="45">
        <v>0</v>
      </c>
      <c r="G1154" s="3">
        <f t="shared" si="19"/>
        <v>0</v>
      </c>
    </row>
    <row r="1155" spans="1:7" ht="12.75">
      <c r="A1155" s="6">
        <v>4437</v>
      </c>
      <c r="B1155" s="7" t="s">
        <v>9</v>
      </c>
      <c r="C1155" s="3">
        <v>0</v>
      </c>
      <c r="D1155" s="45">
        <v>0</v>
      </c>
      <c r="E1155" s="3">
        <v>1000</v>
      </c>
      <c r="F1155" s="45">
        <v>0</v>
      </c>
      <c r="G1155" s="3">
        <f t="shared" si="19"/>
        <v>0</v>
      </c>
    </row>
    <row r="1156" spans="1:7" ht="12.75">
      <c r="A1156" s="12"/>
      <c r="B1156" s="8" t="s">
        <v>10</v>
      </c>
      <c r="C1156" s="16">
        <f>SUM(C1151:C1155)</f>
        <v>0</v>
      </c>
      <c r="D1156" s="16">
        <f>SUM(D1151:D1155)</f>
        <v>0</v>
      </c>
      <c r="E1156" s="16">
        <f>SUM(E1151:E1155)</f>
        <v>25278.75</v>
      </c>
      <c r="F1156" s="16">
        <f>SUM(F1151:F1155)</f>
        <v>0</v>
      </c>
      <c r="G1156" s="16">
        <f t="shared" si="19"/>
        <v>0</v>
      </c>
    </row>
  </sheetData>
  <sheetProtection/>
  <mergeCells count="15">
    <mergeCell ref="A349:G349"/>
    <mergeCell ref="A781:G782"/>
    <mergeCell ref="A783:G785"/>
    <mergeCell ref="A861:G861"/>
    <mergeCell ref="A862:G862"/>
    <mergeCell ref="A863:G863"/>
    <mergeCell ref="A1003:G1005"/>
    <mergeCell ref="A1017:G1017"/>
    <mergeCell ref="A1124:G1124"/>
    <mergeCell ref="B1000:G1001"/>
    <mergeCell ref="A866:G866"/>
    <mergeCell ref="A884:G884"/>
    <mergeCell ref="A907:G907"/>
    <mergeCell ref="A930:G930"/>
    <mergeCell ref="A904:G9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F64" sqref="F64:F65"/>
    </sheetView>
  </sheetViews>
  <sheetFormatPr defaultColWidth="9.140625" defaultRowHeight="12.75"/>
  <cols>
    <col min="1" max="1" width="13.421875" style="0" customWidth="1"/>
    <col min="7" max="7" width="10.140625" style="0" bestFit="1" customWidth="1"/>
    <col min="8" max="8" width="10.8515625" style="0" customWidth="1"/>
  </cols>
  <sheetData>
    <row r="1" ht="23.25">
      <c r="E1" s="10" t="s">
        <v>122</v>
      </c>
    </row>
    <row r="2" ht="20.25">
      <c r="E2" s="38" t="s">
        <v>123</v>
      </c>
    </row>
    <row r="3" ht="20.25">
      <c r="E3" s="38" t="s">
        <v>124</v>
      </c>
    </row>
    <row r="4" ht="20.25">
      <c r="E4" s="38" t="s">
        <v>425</v>
      </c>
    </row>
    <row r="6" spans="1:9" ht="12.75">
      <c r="A6" s="139" t="s">
        <v>125</v>
      </c>
      <c r="B6" s="139"/>
      <c r="C6" s="139"/>
      <c r="D6" s="139"/>
      <c r="E6" s="139"/>
      <c r="F6" s="139"/>
      <c r="G6" s="139"/>
      <c r="H6" s="139"/>
      <c r="I6" s="139"/>
    </row>
    <row r="7" spans="1:9" ht="12.75">
      <c r="A7" s="139" t="s">
        <v>126</v>
      </c>
      <c r="B7" s="139"/>
      <c r="C7" s="139"/>
      <c r="D7" s="139"/>
      <c r="E7" s="139"/>
      <c r="F7" s="139"/>
      <c r="G7" s="139"/>
      <c r="H7" s="139"/>
      <c r="I7" s="139"/>
    </row>
    <row r="8" spans="1:9" ht="12.75">
      <c r="A8" s="139" t="s">
        <v>127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39" t="s">
        <v>128</v>
      </c>
      <c r="B9" s="139"/>
      <c r="C9" s="139"/>
      <c r="D9" s="139"/>
      <c r="E9" s="139"/>
      <c r="F9" s="139"/>
      <c r="G9" s="139"/>
      <c r="H9" s="139"/>
      <c r="I9" s="139"/>
    </row>
    <row r="10" spans="1:9" ht="12.75">
      <c r="A10" s="139" t="s">
        <v>129</v>
      </c>
      <c r="B10" s="139"/>
      <c r="C10" s="139"/>
      <c r="D10" s="139"/>
      <c r="E10" s="139"/>
      <c r="F10" s="139"/>
      <c r="G10" s="139"/>
      <c r="H10" s="139"/>
      <c r="I10" s="139"/>
    </row>
    <row r="11" spans="1:9" ht="24.75" customHeight="1">
      <c r="A11" s="124" t="s">
        <v>130</v>
      </c>
      <c r="B11" s="124"/>
      <c r="C11" s="124"/>
      <c r="D11" s="124"/>
      <c r="E11" s="124"/>
      <c r="F11" s="124"/>
      <c r="G11" s="124"/>
      <c r="H11" s="124"/>
      <c r="I11" s="98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4" ht="12.75">
      <c r="C14" s="36" t="s">
        <v>131</v>
      </c>
    </row>
    <row r="16" spans="1:7" ht="25.5">
      <c r="A16" s="39" t="s">
        <v>132</v>
      </c>
      <c r="B16" s="40" t="s">
        <v>133</v>
      </c>
      <c r="C16" s="40" t="s">
        <v>114</v>
      </c>
      <c r="D16" s="40" t="s">
        <v>134</v>
      </c>
      <c r="E16" s="40" t="s">
        <v>135</v>
      </c>
      <c r="F16" s="40" t="s">
        <v>136</v>
      </c>
      <c r="G16" s="40" t="s">
        <v>10</v>
      </c>
    </row>
    <row r="17" spans="1:7" ht="38.25">
      <c r="A17" s="28" t="s">
        <v>324</v>
      </c>
      <c r="B17" s="92">
        <v>8250</v>
      </c>
      <c r="C17" s="92">
        <v>5240</v>
      </c>
      <c r="D17" s="92">
        <v>2460</v>
      </c>
      <c r="E17" s="92">
        <v>60000</v>
      </c>
      <c r="F17" s="92">
        <v>8250</v>
      </c>
      <c r="G17" s="9">
        <f>SUM(B17:F17)</f>
        <v>84200</v>
      </c>
    </row>
    <row r="18" spans="1:7" ht="12.75">
      <c r="A18" s="41" t="s">
        <v>137</v>
      </c>
      <c r="B18" s="51">
        <v>3661.47</v>
      </c>
      <c r="C18" s="51">
        <v>601.5</v>
      </c>
      <c r="D18" s="51">
        <v>2002.44</v>
      </c>
      <c r="E18" s="51">
        <v>26095.72</v>
      </c>
      <c r="F18" s="51">
        <v>7733.7</v>
      </c>
      <c r="G18" s="9">
        <f>SUM(B18:F18)</f>
        <v>40094.83</v>
      </c>
    </row>
    <row r="19" spans="1:7" ht="12.75">
      <c r="A19" s="41" t="s">
        <v>138</v>
      </c>
      <c r="B19" s="51">
        <v>3414.8</v>
      </c>
      <c r="C19" s="51">
        <v>136.51</v>
      </c>
      <c r="D19" s="51">
        <v>1018.75</v>
      </c>
      <c r="E19" s="51">
        <v>24287.87</v>
      </c>
      <c r="F19" s="51">
        <v>741</v>
      </c>
      <c r="G19" s="9">
        <f>SUM(B19:F19)</f>
        <v>29598.93</v>
      </c>
    </row>
    <row r="20" spans="1:7" ht="25.5">
      <c r="A20" s="42" t="s">
        <v>426</v>
      </c>
      <c r="B20" s="51">
        <v>246.67</v>
      </c>
      <c r="C20" s="51">
        <v>464.99</v>
      </c>
      <c r="D20" s="51">
        <v>983.69</v>
      </c>
      <c r="E20" s="51">
        <v>1807.85</v>
      </c>
      <c r="F20" s="51">
        <v>6992.7</v>
      </c>
      <c r="G20" s="9">
        <f>SUM(B20:F20)</f>
        <v>10495.9</v>
      </c>
    </row>
    <row r="21" spans="1:7" ht="12.75">
      <c r="A21" s="106"/>
      <c r="B21" s="107"/>
      <c r="C21" s="107"/>
      <c r="D21" s="107"/>
      <c r="E21" s="107"/>
      <c r="F21" s="107"/>
      <c r="G21" s="21"/>
    </row>
    <row r="22" spans="1:7" ht="12.75">
      <c r="A22" s="106"/>
      <c r="B22" s="107"/>
      <c r="C22" s="107"/>
      <c r="D22" s="107"/>
      <c r="E22" s="107"/>
      <c r="F22" s="107"/>
      <c r="G22" s="21"/>
    </row>
    <row r="23" spans="1:7" ht="12.75">
      <c r="A23" s="106"/>
      <c r="B23" s="107"/>
      <c r="C23" s="107"/>
      <c r="D23" s="107"/>
      <c r="E23" s="107"/>
      <c r="F23" s="107"/>
      <c r="G23" s="21"/>
    </row>
    <row r="25" spans="1:5" ht="15">
      <c r="A25" s="140" t="s">
        <v>114</v>
      </c>
      <c r="B25" s="140"/>
      <c r="C25" s="140"/>
      <c r="E25" s="68"/>
    </row>
    <row r="26" spans="2:5" ht="12.75">
      <c r="B26" s="141" t="s">
        <v>137</v>
      </c>
      <c r="C26" s="142"/>
      <c r="D26" s="143"/>
      <c r="E26" s="16">
        <f>SUM(E27:E29)</f>
        <v>601.5</v>
      </c>
    </row>
    <row r="27" spans="2:5" ht="12.75">
      <c r="B27" s="137" t="s">
        <v>139</v>
      </c>
      <c r="C27" s="137"/>
      <c r="D27" s="137"/>
      <c r="E27" s="3">
        <v>80</v>
      </c>
    </row>
    <row r="28" spans="2:5" ht="12.75">
      <c r="B28" s="137" t="s">
        <v>140</v>
      </c>
      <c r="C28" s="137"/>
      <c r="D28" s="137"/>
      <c r="E28" s="3">
        <v>1.5</v>
      </c>
    </row>
    <row r="29" spans="2:5" ht="12.75">
      <c r="B29" s="136" t="s">
        <v>142</v>
      </c>
      <c r="C29" s="136"/>
      <c r="D29" s="136"/>
      <c r="E29" s="3">
        <v>520</v>
      </c>
    </row>
    <row r="30" spans="2:5" ht="12.75">
      <c r="B30" s="133" t="s">
        <v>138</v>
      </c>
      <c r="C30" s="134"/>
      <c r="D30" s="135"/>
      <c r="E30" s="16">
        <f>SUM(E31:E33)</f>
        <v>136.51</v>
      </c>
    </row>
    <row r="31" spans="2:5" ht="12.75">
      <c r="B31" s="136" t="s">
        <v>427</v>
      </c>
      <c r="C31" s="136"/>
      <c r="D31" s="136"/>
      <c r="E31" s="3">
        <v>50.01</v>
      </c>
    </row>
    <row r="32" spans="2:5" ht="12.75">
      <c r="B32" s="136" t="s">
        <v>325</v>
      </c>
      <c r="C32" s="136"/>
      <c r="D32" s="136"/>
      <c r="E32" s="3">
        <v>85</v>
      </c>
    </row>
    <row r="33" spans="2:5" ht="12.75">
      <c r="B33" s="136" t="s">
        <v>69</v>
      </c>
      <c r="C33" s="136"/>
      <c r="D33" s="136"/>
      <c r="E33" s="3">
        <v>1.5</v>
      </c>
    </row>
    <row r="34" ht="12.75">
      <c r="E34" s="68"/>
    </row>
    <row r="35" spans="1:5" ht="15">
      <c r="A35" s="138" t="s">
        <v>136</v>
      </c>
      <c r="B35" s="138"/>
      <c r="C35" s="138"/>
      <c r="D35" s="138"/>
      <c r="E35" s="68"/>
    </row>
    <row r="36" spans="2:5" ht="12.75">
      <c r="B36" s="125" t="s">
        <v>137</v>
      </c>
      <c r="C36" s="126"/>
      <c r="D36" s="127"/>
      <c r="E36" s="16">
        <f>SUM(E37:E38)</f>
        <v>7733.7</v>
      </c>
    </row>
    <row r="37" spans="2:5" ht="12.75">
      <c r="B37" s="137" t="s">
        <v>143</v>
      </c>
      <c r="C37" s="137"/>
      <c r="D37" s="137"/>
      <c r="E37" s="3">
        <v>7720</v>
      </c>
    </row>
    <row r="38" spans="2:5" ht="12.75">
      <c r="B38" s="137" t="s">
        <v>140</v>
      </c>
      <c r="C38" s="137"/>
      <c r="D38" s="137"/>
      <c r="E38" s="3">
        <v>13.7</v>
      </c>
    </row>
    <row r="39" spans="2:5" ht="12.75">
      <c r="B39" s="125" t="s">
        <v>138</v>
      </c>
      <c r="C39" s="126"/>
      <c r="D39" s="127"/>
      <c r="E39" s="16">
        <f>SUM(E40:E41)</f>
        <v>741</v>
      </c>
    </row>
    <row r="40" spans="2:5" ht="12.75">
      <c r="B40" s="144" t="s">
        <v>428</v>
      </c>
      <c r="C40" s="144"/>
      <c r="D40" s="144"/>
      <c r="E40" s="4">
        <v>740</v>
      </c>
    </row>
    <row r="41" spans="2:5" ht="12.75">
      <c r="B41" s="145" t="s">
        <v>69</v>
      </c>
      <c r="C41" s="145"/>
      <c r="D41" s="145"/>
      <c r="E41" s="4">
        <v>1</v>
      </c>
    </row>
    <row r="42" spans="2:5" ht="12.75">
      <c r="B42" s="95"/>
      <c r="C42" s="95"/>
      <c r="D42" s="95"/>
      <c r="E42" s="93"/>
    </row>
    <row r="43" spans="2:5" ht="12.75">
      <c r="B43" s="95"/>
      <c r="C43" s="95"/>
      <c r="D43" s="95"/>
      <c r="E43" s="93"/>
    </row>
    <row r="44" spans="2:5" ht="12.75">
      <c r="B44" s="95"/>
      <c r="C44" s="95"/>
      <c r="D44" s="95"/>
      <c r="E44" s="93"/>
    </row>
    <row r="45" spans="2:5" ht="12.75">
      <c r="B45" s="95"/>
      <c r="C45" s="95"/>
      <c r="D45" s="95"/>
      <c r="E45" s="93"/>
    </row>
    <row r="46" spans="2:5" ht="12.75">
      <c r="B46" s="95"/>
      <c r="C46" s="95"/>
      <c r="D46" s="95"/>
      <c r="E46" s="93"/>
    </row>
    <row r="47" spans="2:5" ht="12.75">
      <c r="B47" s="95"/>
      <c r="C47" s="95"/>
      <c r="D47" s="95"/>
      <c r="E47" s="93"/>
    </row>
    <row r="48" spans="2:5" ht="12.75">
      <c r="B48" s="95"/>
      <c r="C48" s="95"/>
      <c r="D48" s="95"/>
      <c r="E48" s="93"/>
    </row>
    <row r="49" spans="2:5" ht="12.75">
      <c r="B49" s="95"/>
      <c r="C49" s="95"/>
      <c r="D49" s="95"/>
      <c r="E49" s="93"/>
    </row>
    <row r="50" spans="2:5" ht="12.75">
      <c r="B50" s="47"/>
      <c r="C50" s="47"/>
      <c r="E50" s="69"/>
    </row>
    <row r="51" spans="1:6" ht="15">
      <c r="A51" s="75" t="s">
        <v>144</v>
      </c>
      <c r="B51" s="75"/>
      <c r="C51" s="75"/>
      <c r="D51" s="75"/>
      <c r="E51" s="81"/>
      <c r="F51" s="75"/>
    </row>
    <row r="52" spans="2:5" ht="12.75">
      <c r="B52" s="125" t="s">
        <v>137</v>
      </c>
      <c r="C52" s="126"/>
      <c r="D52" s="127"/>
      <c r="E52" s="16">
        <f>SUM(E53:E54)</f>
        <v>2002.44</v>
      </c>
    </row>
    <row r="53" spans="2:5" ht="12.75">
      <c r="B53" s="137" t="s">
        <v>140</v>
      </c>
      <c r="C53" s="137"/>
      <c r="D53" s="137"/>
      <c r="E53" s="3">
        <v>2.44</v>
      </c>
    </row>
    <row r="54" spans="2:5" ht="12.75">
      <c r="B54" s="137" t="s">
        <v>141</v>
      </c>
      <c r="C54" s="137"/>
      <c r="D54" s="137"/>
      <c r="E54" s="3">
        <v>2000</v>
      </c>
    </row>
    <row r="55" spans="2:5" ht="12.75">
      <c r="B55" s="125" t="s">
        <v>138</v>
      </c>
      <c r="C55" s="126"/>
      <c r="D55" s="127"/>
      <c r="E55" s="16">
        <f>SUM(E56:E62)</f>
        <v>1018.75</v>
      </c>
    </row>
    <row r="56" spans="2:5" ht="12.75">
      <c r="B56" s="136" t="s">
        <v>416</v>
      </c>
      <c r="C56" s="146"/>
      <c r="D56" s="146"/>
      <c r="E56" s="4">
        <v>12.5</v>
      </c>
    </row>
    <row r="57" spans="2:5" ht="12.75">
      <c r="B57" s="136" t="s">
        <v>429</v>
      </c>
      <c r="C57" s="136"/>
      <c r="D57" s="136"/>
      <c r="E57" s="3">
        <v>69.9</v>
      </c>
    </row>
    <row r="58" spans="2:5" ht="12.75">
      <c r="B58" s="136" t="s">
        <v>430</v>
      </c>
      <c r="C58" s="136"/>
      <c r="D58" s="136"/>
      <c r="E58" s="3">
        <v>110</v>
      </c>
    </row>
    <row r="59" spans="2:5" ht="12.75">
      <c r="B59" s="136" t="s">
        <v>284</v>
      </c>
      <c r="C59" s="136"/>
      <c r="D59" s="136"/>
      <c r="E59" s="3">
        <v>3.2</v>
      </c>
    </row>
    <row r="60" spans="2:5" ht="12.75">
      <c r="B60" s="136" t="s">
        <v>431</v>
      </c>
      <c r="C60" s="136"/>
      <c r="D60" s="136"/>
      <c r="E60" s="3">
        <v>574.15</v>
      </c>
    </row>
    <row r="61" spans="2:5" ht="12.75">
      <c r="B61" s="136" t="s">
        <v>432</v>
      </c>
      <c r="C61" s="136"/>
      <c r="D61" s="136"/>
      <c r="E61" s="3">
        <v>19</v>
      </c>
    </row>
    <row r="62" spans="2:5" ht="12.75">
      <c r="B62" s="136" t="s">
        <v>433</v>
      </c>
      <c r="C62" s="136"/>
      <c r="D62" s="136"/>
      <c r="E62" s="3">
        <v>230</v>
      </c>
    </row>
    <row r="63" spans="2:5" ht="12.75">
      <c r="B63" s="90"/>
      <c r="C63" s="90"/>
      <c r="D63" s="90"/>
      <c r="E63" s="68"/>
    </row>
    <row r="64" spans="1:5" ht="15">
      <c r="A64" s="138" t="s">
        <v>116</v>
      </c>
      <c r="B64" s="138"/>
      <c r="C64" s="138"/>
      <c r="D64" s="138"/>
      <c r="E64" s="68"/>
    </row>
    <row r="65" spans="2:5" ht="12.75">
      <c r="B65" s="125" t="s">
        <v>137</v>
      </c>
      <c r="C65" s="126"/>
      <c r="D65" s="127"/>
      <c r="E65" s="16">
        <f>SUM(E66:E68)</f>
        <v>26095.72</v>
      </c>
    </row>
    <row r="66" spans="2:5" ht="12.75">
      <c r="B66" s="137" t="s">
        <v>145</v>
      </c>
      <c r="C66" s="137"/>
      <c r="D66" s="137"/>
      <c r="E66" s="3">
        <v>16104.3</v>
      </c>
    </row>
    <row r="67" spans="2:5" ht="12.75">
      <c r="B67" s="131" t="s">
        <v>285</v>
      </c>
      <c r="C67" s="132"/>
      <c r="D67" s="130"/>
      <c r="E67" s="3">
        <v>9990.2</v>
      </c>
    </row>
    <row r="68" spans="2:5" ht="12.75">
      <c r="B68" s="137" t="s">
        <v>140</v>
      </c>
      <c r="C68" s="137"/>
      <c r="D68" s="137"/>
      <c r="E68" s="3">
        <v>1.22</v>
      </c>
    </row>
    <row r="69" spans="2:5" ht="12.75">
      <c r="B69" s="125" t="s">
        <v>138</v>
      </c>
      <c r="C69" s="126"/>
      <c r="D69" s="127"/>
      <c r="E69" s="16">
        <f>SUM(E70:E74)</f>
        <v>24287.87</v>
      </c>
    </row>
    <row r="70" spans="2:5" ht="12.75">
      <c r="B70" s="137" t="s">
        <v>146</v>
      </c>
      <c r="C70" s="137"/>
      <c r="D70" s="137"/>
      <c r="E70" s="3">
        <v>23978.78</v>
      </c>
    </row>
    <row r="71" spans="2:5" ht="12.75">
      <c r="B71" s="136" t="s">
        <v>69</v>
      </c>
      <c r="C71" s="136"/>
      <c r="D71" s="136"/>
      <c r="E71" s="3">
        <v>54.09</v>
      </c>
    </row>
    <row r="72" spans="2:5" ht="12.75">
      <c r="B72" s="136" t="s">
        <v>325</v>
      </c>
      <c r="C72" s="136"/>
      <c r="D72" s="136"/>
      <c r="E72" s="3">
        <v>85</v>
      </c>
    </row>
    <row r="73" spans="2:5" ht="12.75">
      <c r="B73" s="136" t="s">
        <v>318</v>
      </c>
      <c r="C73" s="136"/>
      <c r="D73" s="136"/>
      <c r="E73" s="3">
        <v>165</v>
      </c>
    </row>
    <row r="74" spans="2:5" ht="12.75">
      <c r="B74" s="136" t="s">
        <v>327</v>
      </c>
      <c r="C74" s="136"/>
      <c r="D74" s="136"/>
      <c r="E74" s="3">
        <v>5</v>
      </c>
    </row>
    <row r="75" ht="12.75">
      <c r="E75" s="68"/>
    </row>
    <row r="76" spans="1:5" ht="15">
      <c r="A76" s="138" t="s">
        <v>147</v>
      </c>
      <c r="B76" s="138"/>
      <c r="C76" s="138"/>
      <c r="D76" s="138"/>
      <c r="E76" s="68"/>
    </row>
    <row r="77" spans="2:5" ht="12.75">
      <c r="B77" s="125" t="s">
        <v>137</v>
      </c>
      <c r="C77" s="126"/>
      <c r="D77" s="127"/>
      <c r="E77" s="16">
        <f>SUM(E78:E80)</f>
        <v>3661.4700000000003</v>
      </c>
    </row>
    <row r="78" spans="2:5" ht="12.75">
      <c r="B78" s="128" t="s">
        <v>286</v>
      </c>
      <c r="C78" s="129"/>
      <c r="D78" s="130"/>
      <c r="E78" s="3">
        <v>1160</v>
      </c>
    </row>
    <row r="79" spans="2:5" ht="12.75">
      <c r="B79" s="137" t="s">
        <v>140</v>
      </c>
      <c r="C79" s="137"/>
      <c r="D79" s="137"/>
      <c r="E79" s="3">
        <v>1.47</v>
      </c>
    </row>
    <row r="80" spans="2:5" ht="12.75">
      <c r="B80" s="137" t="s">
        <v>141</v>
      </c>
      <c r="C80" s="137"/>
      <c r="D80" s="137"/>
      <c r="E80" s="3">
        <v>2500</v>
      </c>
    </row>
    <row r="81" spans="2:5" ht="12.75">
      <c r="B81" s="125" t="s">
        <v>138</v>
      </c>
      <c r="C81" s="126"/>
      <c r="D81" s="127"/>
      <c r="E81" s="16">
        <f>SUM(E82:E91)</f>
        <v>3414.8000000000006</v>
      </c>
    </row>
    <row r="82" spans="2:5" ht="12.75">
      <c r="B82" s="136" t="s">
        <v>328</v>
      </c>
      <c r="C82" s="136"/>
      <c r="D82" s="136"/>
      <c r="E82" s="3">
        <v>2328.57</v>
      </c>
    </row>
    <row r="83" spans="2:5" ht="12.75">
      <c r="B83" s="136" t="s">
        <v>434</v>
      </c>
      <c r="C83" s="136"/>
      <c r="D83" s="136"/>
      <c r="E83" s="3">
        <v>25</v>
      </c>
    </row>
    <row r="84" spans="2:5" ht="12.75">
      <c r="B84" s="136" t="s">
        <v>435</v>
      </c>
      <c r="C84" s="136"/>
      <c r="D84" s="136"/>
      <c r="E84" s="3">
        <v>128.3</v>
      </c>
    </row>
    <row r="85" spans="2:5" ht="12.75">
      <c r="B85" s="136" t="s">
        <v>325</v>
      </c>
      <c r="C85" s="136"/>
      <c r="D85" s="136"/>
      <c r="E85" s="3">
        <v>35</v>
      </c>
    </row>
    <row r="86" spans="2:5" ht="12.75">
      <c r="B86" s="136" t="s">
        <v>330</v>
      </c>
      <c r="C86" s="136"/>
      <c r="D86" s="136"/>
      <c r="E86" s="3">
        <v>208.75</v>
      </c>
    </row>
    <row r="87" spans="2:5" ht="12.75">
      <c r="B87" s="136" t="s">
        <v>436</v>
      </c>
      <c r="C87" s="136"/>
      <c r="D87" s="136"/>
      <c r="E87" s="3">
        <v>184.5</v>
      </c>
    </row>
    <row r="88" spans="2:5" ht="12.75">
      <c r="B88" s="136" t="s">
        <v>437</v>
      </c>
      <c r="C88" s="136"/>
      <c r="D88" s="136"/>
      <c r="E88" s="3">
        <v>388.8</v>
      </c>
    </row>
    <row r="89" spans="2:5" ht="12.75">
      <c r="B89" s="136" t="s">
        <v>329</v>
      </c>
      <c r="C89" s="136"/>
      <c r="D89" s="136"/>
      <c r="E89" s="3">
        <v>98.28</v>
      </c>
    </row>
    <row r="90" spans="2:5" ht="12.75">
      <c r="B90" s="136" t="s">
        <v>326</v>
      </c>
      <c r="C90" s="136"/>
      <c r="D90" s="136"/>
      <c r="E90" s="3">
        <v>11.1</v>
      </c>
    </row>
    <row r="91" spans="2:5" ht="12.75">
      <c r="B91" s="136" t="s">
        <v>69</v>
      </c>
      <c r="C91" s="136"/>
      <c r="D91" s="136"/>
      <c r="E91" s="3">
        <v>6.5</v>
      </c>
    </row>
  </sheetData>
  <sheetProtection/>
  <mergeCells count="60">
    <mergeCell ref="B91:D91"/>
    <mergeCell ref="B41:D41"/>
    <mergeCell ref="B61:D61"/>
    <mergeCell ref="B62:D62"/>
    <mergeCell ref="B56:D56"/>
    <mergeCell ref="B72:D72"/>
    <mergeCell ref="B73:D73"/>
    <mergeCell ref="B53:D53"/>
    <mergeCell ref="B26:D26"/>
    <mergeCell ref="B40:D40"/>
    <mergeCell ref="A35:D35"/>
    <mergeCell ref="B37:D37"/>
    <mergeCell ref="B38:D38"/>
    <mergeCell ref="B90:D90"/>
    <mergeCell ref="A10:I10"/>
    <mergeCell ref="A25:C25"/>
    <mergeCell ref="A11:H11"/>
    <mergeCell ref="A6:I6"/>
    <mergeCell ref="A7:I7"/>
    <mergeCell ref="A8:I8"/>
    <mergeCell ref="A9:I9"/>
    <mergeCell ref="B58:D58"/>
    <mergeCell ref="B59:D59"/>
    <mergeCell ref="B54:D54"/>
    <mergeCell ref="B57:D57"/>
    <mergeCell ref="B31:D31"/>
    <mergeCell ref="B27:D27"/>
    <mergeCell ref="B28:D28"/>
    <mergeCell ref="B29:D29"/>
    <mergeCell ref="B32:D32"/>
    <mergeCell ref="B33:D33"/>
    <mergeCell ref="B80:D80"/>
    <mergeCell ref="B66:D66"/>
    <mergeCell ref="B68:D68"/>
    <mergeCell ref="B70:D70"/>
    <mergeCell ref="B69:D69"/>
    <mergeCell ref="A64:D64"/>
    <mergeCell ref="B71:D71"/>
    <mergeCell ref="A76:D76"/>
    <mergeCell ref="B74:D74"/>
    <mergeCell ref="B88:D88"/>
    <mergeCell ref="B89:D89"/>
    <mergeCell ref="B60:D60"/>
    <mergeCell ref="B86:D86"/>
    <mergeCell ref="B87:D87"/>
    <mergeCell ref="B82:D82"/>
    <mergeCell ref="B83:D83"/>
    <mergeCell ref="B84:D84"/>
    <mergeCell ref="B85:D85"/>
    <mergeCell ref="B79:D79"/>
    <mergeCell ref="B77:D77"/>
    <mergeCell ref="B81:D81"/>
    <mergeCell ref="B78:D78"/>
    <mergeCell ref="B67:D67"/>
    <mergeCell ref="B30:D30"/>
    <mergeCell ref="B36:D36"/>
    <mergeCell ref="B39:D39"/>
    <mergeCell ref="B52:D52"/>
    <mergeCell ref="B55:D55"/>
    <mergeCell ref="B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9">
      <selection activeCell="E61" sqref="E61"/>
    </sheetView>
  </sheetViews>
  <sheetFormatPr defaultColWidth="9.140625" defaultRowHeight="12.75"/>
  <cols>
    <col min="1" max="1" width="4.57421875" style="35" customWidth="1"/>
    <col min="2" max="2" width="27.00390625" style="35" customWidth="1"/>
    <col min="3" max="3" width="10.00390625" style="35" customWidth="1"/>
    <col min="4" max="4" width="14.421875" style="35" customWidth="1"/>
    <col min="5" max="5" width="16.8515625" style="35" customWidth="1"/>
    <col min="6" max="6" width="7.7109375" style="35" customWidth="1"/>
    <col min="7" max="7" width="12.421875" style="35" customWidth="1"/>
    <col min="8" max="8" width="14.140625" style="35" customWidth="1"/>
    <col min="9" max="9" width="14.421875" style="35" customWidth="1"/>
    <col min="10" max="10" width="13.00390625" style="35" customWidth="1"/>
    <col min="11" max="11" width="14.140625" style="35" customWidth="1"/>
    <col min="12" max="12" width="13.421875" style="35" customWidth="1"/>
    <col min="13" max="13" width="14.421875" style="35" customWidth="1"/>
    <col min="14" max="14" width="12.8515625" style="35" customWidth="1"/>
    <col min="15" max="16384" width="9.140625" style="35" customWidth="1"/>
  </cols>
  <sheetData>
    <row r="1" spans="2:6" ht="15.75">
      <c r="B1" s="148" t="s">
        <v>438</v>
      </c>
      <c r="C1" s="148"/>
      <c r="D1" s="148"/>
      <c r="E1" s="148"/>
      <c r="F1" s="148"/>
    </row>
    <row r="2" spans="2:6" ht="15.75">
      <c r="B2" s="148" t="s">
        <v>196</v>
      </c>
      <c r="C2" s="148"/>
      <c r="D2" s="148"/>
      <c r="E2" s="148"/>
      <c r="F2" s="148"/>
    </row>
    <row r="3" spans="2:6" ht="15.75">
      <c r="B3" s="148" t="s">
        <v>197</v>
      </c>
      <c r="C3" s="148"/>
      <c r="D3" s="148"/>
      <c r="E3" s="148"/>
      <c r="F3" s="148"/>
    </row>
    <row r="4" ht="6.75" customHeight="1"/>
    <row r="5" spans="2:7" ht="25.5">
      <c r="B5" s="54" t="s">
        <v>132</v>
      </c>
      <c r="C5" s="54"/>
      <c r="D5" s="54" t="s">
        <v>355</v>
      </c>
      <c r="E5" s="55" t="s">
        <v>354</v>
      </c>
      <c r="F5" s="54" t="s">
        <v>198</v>
      </c>
      <c r="G5" s="55"/>
    </row>
    <row r="6" spans="2:7" ht="12.75">
      <c r="B6" s="54"/>
      <c r="C6" s="54"/>
      <c r="D6" s="54"/>
      <c r="E6" s="54"/>
      <c r="F6" s="55"/>
      <c r="G6" s="54"/>
    </row>
    <row r="7" spans="2:7" ht="12.75">
      <c r="B7" s="20" t="s">
        <v>199</v>
      </c>
      <c r="D7" s="72">
        <f>SUM(D8:D13)</f>
        <v>9521682.53</v>
      </c>
      <c r="E7" s="72">
        <f>SUM(E8:E13)</f>
        <v>4930760.69</v>
      </c>
      <c r="F7" s="72">
        <f>E7/D7*100</f>
        <v>51.78455251437585</v>
      </c>
      <c r="G7" s="72"/>
    </row>
    <row r="8" spans="1:7" ht="12.75">
      <c r="A8" s="56" t="s">
        <v>200</v>
      </c>
      <c r="B8" s="35" t="s">
        <v>201</v>
      </c>
      <c r="D8" s="77">
        <v>70000</v>
      </c>
      <c r="E8" s="77">
        <v>38803.09</v>
      </c>
      <c r="F8" s="77">
        <f aca="true" t="shared" si="0" ref="F8:F43">E8/D8*100</f>
        <v>55.43298571428571</v>
      </c>
      <c r="G8" s="77"/>
    </row>
    <row r="9" spans="1:7" ht="12.75">
      <c r="A9" s="56" t="s">
        <v>200</v>
      </c>
      <c r="B9" s="53" t="s">
        <v>342</v>
      </c>
      <c r="C9" s="53"/>
      <c r="D9" s="77">
        <v>762451.71</v>
      </c>
      <c r="E9" s="77">
        <v>498717.06</v>
      </c>
      <c r="F9" s="77">
        <f t="shared" si="0"/>
        <v>65.40965853430902</v>
      </c>
      <c r="G9" s="77"/>
    </row>
    <row r="10" spans="1:7" ht="12.75">
      <c r="A10" s="56" t="s">
        <v>200</v>
      </c>
      <c r="B10" s="53" t="s">
        <v>343</v>
      </c>
      <c r="C10" s="53"/>
      <c r="D10" s="77">
        <v>1258886.54</v>
      </c>
      <c r="E10" s="77">
        <v>544610.33</v>
      </c>
      <c r="F10" s="77">
        <f t="shared" si="0"/>
        <v>43.26127198087287</v>
      </c>
      <c r="G10" s="77"/>
    </row>
    <row r="11" spans="1:7" ht="12.75">
      <c r="A11" s="56" t="s">
        <v>200</v>
      </c>
      <c r="B11" s="35" t="s">
        <v>202</v>
      </c>
      <c r="D11" s="77">
        <v>135080.35</v>
      </c>
      <c r="E11" s="77">
        <v>134257.79</v>
      </c>
      <c r="F11" s="77">
        <f t="shared" si="0"/>
        <v>99.39105872911938</v>
      </c>
      <c r="G11" s="77"/>
    </row>
    <row r="12" spans="1:7" ht="12.75">
      <c r="A12" s="56" t="s">
        <v>200</v>
      </c>
      <c r="B12" s="35" t="s">
        <v>278</v>
      </c>
      <c r="D12" s="77">
        <v>37092</v>
      </c>
      <c r="E12" s="77">
        <v>17201.8</v>
      </c>
      <c r="F12" s="77">
        <f t="shared" si="0"/>
        <v>46.37603795966785</v>
      </c>
      <c r="G12" s="77"/>
    </row>
    <row r="13" spans="1:7" ht="12.75">
      <c r="A13" s="56"/>
      <c r="B13" s="20" t="s">
        <v>277</v>
      </c>
      <c r="D13" s="72">
        <f>SUM(D14,D25)</f>
        <v>7258171.93</v>
      </c>
      <c r="E13" s="72">
        <f>SUM(E25,E14)</f>
        <v>3697170.62</v>
      </c>
      <c r="F13" s="72">
        <f t="shared" si="0"/>
        <v>50.938041364363215</v>
      </c>
      <c r="G13" s="72"/>
    </row>
    <row r="14" spans="1:7" ht="12.75">
      <c r="A14" s="57" t="s">
        <v>203</v>
      </c>
      <c r="B14" s="20" t="s">
        <v>204</v>
      </c>
      <c r="D14" s="72">
        <f>SUM(D15:D24)</f>
        <v>5537764.93</v>
      </c>
      <c r="E14" s="72">
        <f>SUM(E15:E24)</f>
        <v>2967928.62</v>
      </c>
      <c r="F14" s="72">
        <f t="shared" si="0"/>
        <v>53.59434099345203</v>
      </c>
      <c r="G14" s="72"/>
    </row>
    <row r="15" spans="1:7" ht="12.75">
      <c r="A15" s="56" t="s">
        <v>200</v>
      </c>
      <c r="B15" s="35" t="s">
        <v>205</v>
      </c>
      <c r="D15" s="77">
        <v>3925024</v>
      </c>
      <c r="E15" s="77">
        <v>1897599.34</v>
      </c>
      <c r="F15" s="77">
        <f t="shared" si="0"/>
        <v>48.34618438001908</v>
      </c>
      <c r="G15" s="77"/>
    </row>
    <row r="16" spans="1:7" ht="12.75">
      <c r="A16" s="56" t="s">
        <v>200</v>
      </c>
      <c r="B16" s="35" t="s">
        <v>206</v>
      </c>
      <c r="D16" s="77">
        <v>302612</v>
      </c>
      <c r="E16" s="77">
        <v>294935.63</v>
      </c>
      <c r="F16" s="77">
        <f t="shared" si="0"/>
        <v>97.46329623412159</v>
      </c>
      <c r="G16" s="77"/>
    </row>
    <row r="17" spans="1:7" ht="12.75">
      <c r="A17" s="56" t="s">
        <v>200</v>
      </c>
      <c r="B17" s="53" t="s">
        <v>207</v>
      </c>
      <c r="C17" s="53"/>
      <c r="D17" s="77">
        <v>694188</v>
      </c>
      <c r="E17" s="77">
        <v>392540.69</v>
      </c>
      <c r="F17" s="77">
        <f t="shared" si="0"/>
        <v>56.54674094049451</v>
      </c>
      <c r="G17" s="77"/>
    </row>
    <row r="18" spans="1:7" ht="12.75">
      <c r="A18" s="56" t="s">
        <v>200</v>
      </c>
      <c r="B18" s="35" t="s">
        <v>208</v>
      </c>
      <c r="D18" s="77">
        <v>95049</v>
      </c>
      <c r="E18" s="77">
        <v>45017.4</v>
      </c>
      <c r="F18" s="77">
        <f t="shared" si="0"/>
        <v>47.36230786226052</v>
      </c>
      <c r="G18" s="77"/>
    </row>
    <row r="19" spans="1:7" ht="12.75">
      <c r="A19" s="56" t="s">
        <v>200</v>
      </c>
      <c r="B19" s="53" t="s">
        <v>209</v>
      </c>
      <c r="C19" s="53"/>
      <c r="D19" s="77">
        <v>193836</v>
      </c>
      <c r="E19" s="77">
        <v>101592.16</v>
      </c>
      <c r="F19" s="77">
        <f t="shared" si="0"/>
        <v>52.41139932726635</v>
      </c>
      <c r="G19" s="77"/>
    </row>
    <row r="20" spans="1:7" ht="12.75">
      <c r="A20" s="56" t="s">
        <v>200</v>
      </c>
      <c r="B20" s="35" t="s">
        <v>210</v>
      </c>
      <c r="D20" s="77">
        <v>11340</v>
      </c>
      <c r="E20" s="77">
        <v>5538</v>
      </c>
      <c r="F20" s="77">
        <f t="shared" si="0"/>
        <v>48.835978835978835</v>
      </c>
      <c r="G20" s="77"/>
    </row>
    <row r="21" spans="1:7" ht="12.75">
      <c r="A21" s="56" t="s">
        <v>200</v>
      </c>
      <c r="B21" s="35" t="s">
        <v>211</v>
      </c>
      <c r="D21" s="77">
        <v>266336.93</v>
      </c>
      <c r="E21" s="77">
        <v>199738.13</v>
      </c>
      <c r="F21" s="77">
        <f t="shared" si="0"/>
        <v>74.99453042430129</v>
      </c>
      <c r="G21" s="77"/>
    </row>
    <row r="22" spans="1:7" ht="12.75">
      <c r="A22" s="56" t="s">
        <v>200</v>
      </c>
      <c r="B22" s="35" t="s">
        <v>279</v>
      </c>
      <c r="D22" s="77">
        <v>500</v>
      </c>
      <c r="E22" s="77">
        <v>0</v>
      </c>
      <c r="F22" s="77">
        <f t="shared" si="0"/>
        <v>0</v>
      </c>
      <c r="G22" s="77"/>
    </row>
    <row r="23" spans="1:7" ht="12.75">
      <c r="A23" s="56" t="s">
        <v>200</v>
      </c>
      <c r="B23" s="53" t="s">
        <v>213</v>
      </c>
      <c r="C23" s="53"/>
      <c r="D23" s="77">
        <v>26399</v>
      </c>
      <c r="E23" s="77">
        <v>18239.49</v>
      </c>
      <c r="F23" s="77">
        <f t="shared" si="0"/>
        <v>69.09159437857495</v>
      </c>
      <c r="G23" s="77"/>
    </row>
    <row r="24" spans="1:7" ht="12.75">
      <c r="A24" s="56" t="s">
        <v>200</v>
      </c>
      <c r="B24" s="35" t="s">
        <v>280</v>
      </c>
      <c r="D24" s="77">
        <v>22480</v>
      </c>
      <c r="E24" s="77">
        <v>12727.78</v>
      </c>
      <c r="F24" s="77">
        <f t="shared" si="0"/>
        <v>56.6182384341637</v>
      </c>
      <c r="G24" s="77"/>
    </row>
    <row r="25" spans="1:7" ht="15.75">
      <c r="A25" s="57" t="s">
        <v>214</v>
      </c>
      <c r="B25" s="58" t="s">
        <v>215</v>
      </c>
      <c r="D25" s="72">
        <f>SUM(D26:D43)</f>
        <v>1720407</v>
      </c>
      <c r="E25" s="72">
        <f>SUM(E26:E43)</f>
        <v>729242</v>
      </c>
      <c r="F25" s="72">
        <f t="shared" si="0"/>
        <v>42.38776057060916</v>
      </c>
      <c r="G25" s="72"/>
    </row>
    <row r="26" spans="1:7" ht="12.75">
      <c r="A26" s="56" t="s">
        <v>200</v>
      </c>
      <c r="B26" s="35" t="s">
        <v>216</v>
      </c>
      <c r="D26" s="77">
        <v>177450</v>
      </c>
      <c r="E26" s="77">
        <v>62811.42</v>
      </c>
      <c r="F26" s="77">
        <f t="shared" si="0"/>
        <v>35.396686390532544</v>
      </c>
      <c r="G26" s="77"/>
    </row>
    <row r="27" spans="1:7" ht="12.75">
      <c r="A27" s="56" t="s">
        <v>200</v>
      </c>
      <c r="B27" s="35" t="s">
        <v>217</v>
      </c>
      <c r="D27" s="77">
        <v>82100</v>
      </c>
      <c r="E27" s="77">
        <v>42752.87</v>
      </c>
      <c r="F27" s="77">
        <f t="shared" si="0"/>
        <v>52.07414129110841</v>
      </c>
      <c r="G27" s="77"/>
    </row>
    <row r="28" spans="1:7" ht="12.75">
      <c r="A28" s="56" t="s">
        <v>200</v>
      </c>
      <c r="B28" s="35" t="s">
        <v>344</v>
      </c>
      <c r="D28" s="77">
        <v>254170</v>
      </c>
      <c r="E28" s="77">
        <v>95880.25</v>
      </c>
      <c r="F28" s="77">
        <f t="shared" si="0"/>
        <v>37.72288232285479</v>
      </c>
      <c r="G28" s="77"/>
    </row>
    <row r="29" spans="1:7" ht="12.75">
      <c r="A29" s="56" t="s">
        <v>200</v>
      </c>
      <c r="B29" s="35" t="s">
        <v>218</v>
      </c>
      <c r="D29" s="77">
        <v>15000</v>
      </c>
      <c r="E29" s="77">
        <v>282.38</v>
      </c>
      <c r="F29" s="77">
        <f t="shared" si="0"/>
        <v>1.8825333333333334</v>
      </c>
      <c r="G29" s="77"/>
    </row>
    <row r="30" spans="1:7" ht="12.75">
      <c r="A30" s="56" t="s">
        <v>200</v>
      </c>
      <c r="B30" s="35" t="s">
        <v>219</v>
      </c>
      <c r="D30" s="77">
        <v>32500</v>
      </c>
      <c r="E30" s="77">
        <v>5546.05</v>
      </c>
      <c r="F30" s="77">
        <f t="shared" si="0"/>
        <v>17.06476923076923</v>
      </c>
      <c r="G30" s="77"/>
    </row>
    <row r="31" spans="1:7" ht="12.75">
      <c r="A31" s="56" t="s">
        <v>200</v>
      </c>
      <c r="B31" s="35" t="s">
        <v>220</v>
      </c>
      <c r="D31" s="77">
        <v>289139</v>
      </c>
      <c r="E31" s="77">
        <v>59450.06</v>
      </c>
      <c r="F31" s="77">
        <f t="shared" si="0"/>
        <v>20.561065784968473</v>
      </c>
      <c r="G31" s="77"/>
    </row>
    <row r="32" spans="1:7" ht="12.75">
      <c r="A32" s="56" t="s">
        <v>200</v>
      </c>
      <c r="B32" s="35" t="s">
        <v>221</v>
      </c>
      <c r="D32" s="77">
        <v>453311</v>
      </c>
      <c r="E32" s="77">
        <v>258517.99</v>
      </c>
      <c r="F32" s="77">
        <f t="shared" si="0"/>
        <v>57.02883671474992</v>
      </c>
      <c r="G32" s="77"/>
    </row>
    <row r="33" spans="1:7" ht="12.75">
      <c r="A33" s="56" t="s">
        <v>200</v>
      </c>
      <c r="B33" s="35" t="s">
        <v>222</v>
      </c>
      <c r="D33" s="77">
        <v>7800</v>
      </c>
      <c r="E33" s="77">
        <v>4406.59</v>
      </c>
      <c r="F33" s="77">
        <f t="shared" si="0"/>
        <v>56.49474358974359</v>
      </c>
      <c r="G33" s="77"/>
    </row>
    <row r="34" spans="1:7" ht="12.75">
      <c r="A34" s="56" t="s">
        <v>200</v>
      </c>
      <c r="B34" s="35" t="s">
        <v>281</v>
      </c>
      <c r="D34" s="77">
        <v>308800</v>
      </c>
      <c r="E34" s="77">
        <v>161340.2</v>
      </c>
      <c r="F34" s="77">
        <f t="shared" si="0"/>
        <v>52.24747409326426</v>
      </c>
      <c r="G34" s="77"/>
    </row>
    <row r="35" spans="1:7" ht="12.75">
      <c r="A35" s="56" t="s">
        <v>200</v>
      </c>
      <c r="B35" s="35" t="s">
        <v>223</v>
      </c>
      <c r="D35" s="77">
        <v>17550</v>
      </c>
      <c r="E35" s="77">
        <v>9349</v>
      </c>
      <c r="F35" s="77">
        <f t="shared" si="0"/>
        <v>53.270655270655276</v>
      </c>
      <c r="G35" s="77"/>
    </row>
    <row r="36" spans="1:7" ht="12.75">
      <c r="A36" s="56" t="s">
        <v>200</v>
      </c>
      <c r="B36" s="35" t="s">
        <v>224</v>
      </c>
      <c r="D36" s="77">
        <v>6096</v>
      </c>
      <c r="E36" s="77">
        <v>1909.96</v>
      </c>
      <c r="F36" s="77">
        <f t="shared" si="0"/>
        <v>31.331364829396325</v>
      </c>
      <c r="G36" s="77"/>
    </row>
    <row r="37" spans="1:7" ht="12.75">
      <c r="A37" s="56" t="s">
        <v>200</v>
      </c>
      <c r="B37" s="35" t="s">
        <v>225</v>
      </c>
      <c r="D37" s="77">
        <v>12800</v>
      </c>
      <c r="E37" s="77">
        <v>4637.65</v>
      </c>
      <c r="F37" s="77">
        <f t="shared" si="0"/>
        <v>36.231640625</v>
      </c>
      <c r="G37" s="77"/>
    </row>
    <row r="38" spans="1:7" ht="12.75">
      <c r="A38" s="56" t="s">
        <v>200</v>
      </c>
      <c r="B38" s="35" t="s">
        <v>226</v>
      </c>
      <c r="D38" s="77">
        <v>5380</v>
      </c>
      <c r="E38" s="77">
        <v>2637.07</v>
      </c>
      <c r="F38" s="77">
        <f t="shared" si="0"/>
        <v>49.016171003717474</v>
      </c>
      <c r="G38" s="77"/>
    </row>
    <row r="39" spans="1:7" ht="12.75">
      <c r="A39" s="56" t="s">
        <v>200</v>
      </c>
      <c r="B39" s="35" t="s">
        <v>227</v>
      </c>
      <c r="D39" s="77">
        <v>4500</v>
      </c>
      <c r="E39" s="77">
        <v>375</v>
      </c>
      <c r="F39" s="77">
        <f t="shared" si="0"/>
        <v>8.333333333333332</v>
      </c>
      <c r="G39" s="77"/>
    </row>
    <row r="40" spans="1:7" ht="12.75">
      <c r="A40" s="56" t="s">
        <v>200</v>
      </c>
      <c r="B40" s="35" t="s">
        <v>228</v>
      </c>
      <c r="D40" s="77">
        <v>6100</v>
      </c>
      <c r="E40" s="77">
        <v>1240</v>
      </c>
      <c r="F40" s="77">
        <f t="shared" si="0"/>
        <v>20.327868852459016</v>
      </c>
      <c r="G40" s="77"/>
    </row>
    <row r="41" spans="1:7" ht="12.75">
      <c r="A41" s="56" t="s">
        <v>200</v>
      </c>
      <c r="B41" s="35" t="s">
        <v>229</v>
      </c>
      <c r="D41" s="77">
        <v>3600</v>
      </c>
      <c r="E41" s="77">
        <v>1500</v>
      </c>
      <c r="F41" s="77">
        <f t="shared" si="0"/>
        <v>41.66666666666667</v>
      </c>
      <c r="G41" s="77"/>
    </row>
    <row r="42" spans="1:7" ht="12.75">
      <c r="A42" s="56" t="s">
        <v>200</v>
      </c>
      <c r="B42" s="53" t="s">
        <v>439</v>
      </c>
      <c r="C42" s="53"/>
      <c r="D42" s="77">
        <v>19632</v>
      </c>
      <c r="E42" s="77">
        <v>9893</v>
      </c>
      <c r="F42" s="77">
        <f t="shared" si="0"/>
        <v>50.39221678891606</v>
      </c>
      <c r="G42" s="77"/>
    </row>
    <row r="43" spans="1:7" ht="12.75">
      <c r="A43" s="56" t="s">
        <v>200</v>
      </c>
      <c r="B43" s="53" t="s">
        <v>212</v>
      </c>
      <c r="C43" s="53"/>
      <c r="D43" s="77">
        <v>24479</v>
      </c>
      <c r="E43" s="77">
        <v>6712.51</v>
      </c>
      <c r="F43" s="77">
        <f t="shared" si="0"/>
        <v>27.421504146411213</v>
      </c>
      <c r="G43" s="77"/>
    </row>
    <row r="44" ht="12.75">
      <c r="A44" s="56"/>
    </row>
    <row r="45" ht="12.75">
      <c r="A45" s="35" t="s">
        <v>230</v>
      </c>
    </row>
    <row r="46" ht="12.75">
      <c r="A46" s="35" t="s">
        <v>440</v>
      </c>
    </row>
    <row r="47" ht="12.75">
      <c r="A47" s="35" t="s">
        <v>282</v>
      </c>
    </row>
    <row r="48" ht="12.75">
      <c r="A48" s="56"/>
    </row>
    <row r="49" ht="12.75">
      <c r="A49" s="35" t="s">
        <v>345</v>
      </c>
    </row>
    <row r="50" ht="12.75">
      <c r="A50" s="35" t="s">
        <v>441</v>
      </c>
    </row>
    <row r="51" ht="12.75">
      <c r="A51" s="35" t="s">
        <v>442</v>
      </c>
    </row>
    <row r="52" ht="12.75">
      <c r="A52" s="35" t="s">
        <v>443</v>
      </c>
    </row>
    <row r="54" ht="12.75">
      <c r="A54" s="35" t="s">
        <v>444</v>
      </c>
    </row>
    <row r="55" ht="12.75">
      <c r="A55" s="35" t="s">
        <v>445</v>
      </c>
    </row>
    <row r="56" ht="12.75">
      <c r="A56" s="35" t="s">
        <v>446</v>
      </c>
    </row>
    <row r="58" ht="12.75">
      <c r="A58" s="35" t="s">
        <v>346</v>
      </c>
    </row>
    <row r="60" ht="12.75">
      <c r="A60" s="35" t="s">
        <v>492</v>
      </c>
    </row>
    <row r="61" ht="12.75">
      <c r="A61" s="35" t="s">
        <v>466</v>
      </c>
    </row>
    <row r="62" ht="12.75">
      <c r="A62" s="35" t="s">
        <v>467</v>
      </c>
    </row>
    <row r="63" ht="12.75">
      <c r="A63" s="35" t="s">
        <v>347</v>
      </c>
    </row>
    <row r="64" ht="12.75">
      <c r="A64" s="35" t="s">
        <v>348</v>
      </c>
    </row>
    <row r="65" spans="2:4" ht="12.75">
      <c r="B65" s="147" t="s">
        <v>464</v>
      </c>
      <c r="C65" s="147"/>
      <c r="D65" s="147"/>
    </row>
    <row r="66" spans="2:4" ht="12.75">
      <c r="B66" s="147" t="s">
        <v>465</v>
      </c>
      <c r="C66" s="147"/>
      <c r="D66" s="147"/>
    </row>
    <row r="68" ht="12.75">
      <c r="A68" s="35" t="s">
        <v>491</v>
      </c>
    </row>
    <row r="69" ht="12.75">
      <c r="A69" s="35" t="s">
        <v>468</v>
      </c>
    </row>
    <row r="70" ht="12.75">
      <c r="A70" s="35" t="s">
        <v>469</v>
      </c>
    </row>
    <row r="71" ht="12.75">
      <c r="A71" s="35" t="s">
        <v>470</v>
      </c>
    </row>
    <row r="72" spans="2:4" ht="12.75">
      <c r="B72" s="147" t="s">
        <v>471</v>
      </c>
      <c r="C72" s="147"/>
      <c r="D72" s="147"/>
    </row>
    <row r="73" spans="2:4" ht="12.75">
      <c r="B73" s="147" t="s">
        <v>472</v>
      </c>
      <c r="C73" s="147"/>
      <c r="D73" s="147"/>
    </row>
    <row r="76" ht="12.75">
      <c r="A76" s="35" t="s">
        <v>490</v>
      </c>
    </row>
    <row r="77" ht="12.75">
      <c r="A77" s="35" t="s">
        <v>473</v>
      </c>
    </row>
    <row r="78" ht="12.75">
      <c r="A78" s="35" t="s">
        <v>474</v>
      </c>
    </row>
    <row r="79" ht="12.75">
      <c r="A79" s="35" t="s">
        <v>475</v>
      </c>
    </row>
    <row r="80" ht="12.75">
      <c r="A80" s="35" t="s">
        <v>476</v>
      </c>
    </row>
    <row r="81" spans="2:4" ht="12.75">
      <c r="B81" s="147" t="s">
        <v>477</v>
      </c>
      <c r="C81" s="147"/>
      <c r="D81" s="147"/>
    </row>
    <row r="82" spans="2:4" ht="12.75">
      <c r="B82" s="147" t="s">
        <v>478</v>
      </c>
      <c r="C82" s="147"/>
      <c r="D82" s="147"/>
    </row>
    <row r="84" ht="12.75">
      <c r="A84" s="35" t="s">
        <v>489</v>
      </c>
    </row>
    <row r="85" ht="12.75">
      <c r="A85" s="35" t="s">
        <v>473</v>
      </c>
    </row>
    <row r="86" ht="12.75">
      <c r="A86" s="35" t="s">
        <v>479</v>
      </c>
    </row>
    <row r="87" ht="12.75">
      <c r="A87" s="35" t="s">
        <v>480</v>
      </c>
    </row>
    <row r="88" ht="12.75">
      <c r="A88" s="35" t="s">
        <v>481</v>
      </c>
    </row>
    <row r="89" spans="2:4" ht="12.75">
      <c r="B89" s="147" t="s">
        <v>482</v>
      </c>
      <c r="C89" s="147"/>
      <c r="D89" s="147"/>
    </row>
    <row r="90" spans="2:4" ht="12.75">
      <c r="B90" s="147" t="s">
        <v>483</v>
      </c>
      <c r="C90" s="147"/>
      <c r="D90" s="147"/>
    </row>
    <row r="92" ht="12.75">
      <c r="A92" s="35" t="s">
        <v>488</v>
      </c>
    </row>
    <row r="93" ht="12.75">
      <c r="A93" s="35" t="s">
        <v>484</v>
      </c>
    </row>
    <row r="94" ht="12.75">
      <c r="A94" s="35" t="s">
        <v>349</v>
      </c>
    </row>
    <row r="95" spans="2:4" ht="12.75">
      <c r="B95" s="147" t="s">
        <v>485</v>
      </c>
      <c r="C95" s="147"/>
      <c r="D95" s="147"/>
    </row>
    <row r="96" spans="2:4" ht="12.75">
      <c r="B96" s="147" t="s">
        <v>486</v>
      </c>
      <c r="C96" s="147"/>
      <c r="D96" s="147"/>
    </row>
    <row r="98" ht="12.75">
      <c r="A98" s="35" t="s">
        <v>487</v>
      </c>
    </row>
    <row r="99" spans="2:4" ht="12.75">
      <c r="B99" s="147" t="s">
        <v>493</v>
      </c>
      <c r="C99" s="147"/>
      <c r="D99" s="147"/>
    </row>
    <row r="100" spans="2:4" ht="12.75">
      <c r="B100" s="147" t="s">
        <v>494</v>
      </c>
      <c r="C100" s="147"/>
      <c r="D100" s="147"/>
    </row>
  </sheetData>
  <sheetProtection/>
  <mergeCells count="15">
    <mergeCell ref="B66:D66"/>
    <mergeCell ref="B72:D72"/>
    <mergeCell ref="B73:D73"/>
    <mergeCell ref="B81:D81"/>
    <mergeCell ref="B1:F1"/>
    <mergeCell ref="B2:F2"/>
    <mergeCell ref="B3:F3"/>
    <mergeCell ref="B65:D65"/>
    <mergeCell ref="B82:D82"/>
    <mergeCell ref="B99:D99"/>
    <mergeCell ref="B100:D100"/>
    <mergeCell ref="B89:D89"/>
    <mergeCell ref="B90:D90"/>
    <mergeCell ref="B95:D95"/>
    <mergeCell ref="B96:D96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5.57421875" style="35" customWidth="1"/>
    <col min="2" max="2" width="18.7109375" style="35" customWidth="1"/>
    <col min="3" max="3" width="12.57421875" style="35" customWidth="1"/>
    <col min="4" max="4" width="12.28125" style="35" customWidth="1"/>
    <col min="5" max="5" width="13.421875" style="35" customWidth="1"/>
    <col min="6" max="6" width="12.421875" style="35" customWidth="1"/>
    <col min="7" max="7" width="14.140625" style="35" customWidth="1"/>
    <col min="8" max="8" width="14.421875" style="35" customWidth="1"/>
    <col min="9" max="9" width="13.00390625" style="35" customWidth="1"/>
    <col min="10" max="10" width="14.140625" style="35" customWidth="1"/>
    <col min="11" max="11" width="13.421875" style="35" customWidth="1"/>
    <col min="12" max="12" width="14.421875" style="35" customWidth="1"/>
    <col min="13" max="13" width="12.8515625" style="35" customWidth="1"/>
    <col min="14" max="16384" width="9.140625" style="35" customWidth="1"/>
  </cols>
  <sheetData>
    <row r="1" spans="1:6" ht="15.75">
      <c r="A1" s="59" t="s">
        <v>231</v>
      </c>
      <c r="C1" s="60"/>
      <c r="D1" s="60"/>
      <c r="E1" s="60"/>
      <c r="F1" s="60"/>
    </row>
    <row r="3" spans="1:4" ht="12.75">
      <c r="A3" s="20" t="s">
        <v>232</v>
      </c>
      <c r="C3" s="54" t="s">
        <v>454</v>
      </c>
      <c r="D3" s="54" t="s">
        <v>454</v>
      </c>
    </row>
    <row r="4" spans="3:4" ht="12.75">
      <c r="C4" s="54" t="s">
        <v>233</v>
      </c>
      <c r="D4" s="54" t="s">
        <v>233</v>
      </c>
    </row>
    <row r="5" spans="2:4" ht="12.75">
      <c r="B5" s="20"/>
      <c r="C5" s="54" t="s">
        <v>287</v>
      </c>
      <c r="D5" s="54" t="s">
        <v>288</v>
      </c>
    </row>
    <row r="6" spans="2:4" ht="12.75">
      <c r="B6" s="20"/>
      <c r="C6" s="20"/>
      <c r="D6" s="20"/>
    </row>
    <row r="7" spans="1:4" ht="12.75">
      <c r="A7" s="35" t="s">
        <v>113</v>
      </c>
      <c r="C7" s="82">
        <v>328</v>
      </c>
      <c r="D7" s="83">
        <v>13</v>
      </c>
    </row>
    <row r="8" spans="1:4" ht="12.75">
      <c r="A8" s="35" t="s">
        <v>114</v>
      </c>
      <c r="C8" s="83">
        <v>238</v>
      </c>
      <c r="D8" s="83">
        <v>9</v>
      </c>
    </row>
    <row r="9" spans="1:4" ht="12.75">
      <c r="A9" s="35" t="s">
        <v>289</v>
      </c>
      <c r="C9" s="83">
        <v>36</v>
      </c>
      <c r="D9" s="83">
        <v>3</v>
      </c>
    </row>
    <row r="10" spans="1:4" ht="12.75">
      <c r="A10" s="35" t="s">
        <v>234</v>
      </c>
      <c r="C10" s="83">
        <v>47</v>
      </c>
      <c r="D10" s="83">
        <v>3</v>
      </c>
    </row>
    <row r="11" spans="1:4" ht="12.75">
      <c r="A11" s="35" t="s">
        <v>116</v>
      </c>
      <c r="C11" s="83">
        <v>101</v>
      </c>
      <c r="D11" s="83">
        <v>5</v>
      </c>
    </row>
    <row r="13" spans="1:9" ht="15.75">
      <c r="A13" s="149" t="s">
        <v>235</v>
      </c>
      <c r="B13" s="149"/>
      <c r="C13" s="149"/>
      <c r="D13" s="149"/>
      <c r="E13" s="149"/>
      <c r="F13" s="149"/>
      <c r="G13" s="149"/>
      <c r="H13" s="149"/>
      <c r="I13" s="149"/>
    </row>
    <row r="14" spans="1:9" ht="15.75">
      <c r="A14" s="149" t="s">
        <v>455</v>
      </c>
      <c r="B14" s="149"/>
      <c r="C14" s="149"/>
      <c r="D14" s="149"/>
      <c r="E14" s="149"/>
      <c r="F14" s="149"/>
      <c r="G14" s="149"/>
      <c r="H14" s="149"/>
      <c r="I14" s="149"/>
    </row>
    <row r="16" spans="1:5" ht="25.5">
      <c r="A16" s="40" t="s">
        <v>232</v>
      </c>
      <c r="B16" s="40" t="s">
        <v>236</v>
      </c>
      <c r="C16" s="40" t="s">
        <v>237</v>
      </c>
      <c r="D16" s="40" t="s">
        <v>272</v>
      </c>
      <c r="E16" s="104"/>
    </row>
    <row r="17" spans="1:5" ht="15.75">
      <c r="A17" s="61" t="s">
        <v>113</v>
      </c>
      <c r="B17" s="84">
        <v>22.28</v>
      </c>
      <c r="C17" s="85">
        <v>4</v>
      </c>
      <c r="D17" s="85">
        <v>2</v>
      </c>
      <c r="E17" s="105"/>
    </row>
    <row r="18" spans="1:5" ht="15.75">
      <c r="A18" s="8" t="s">
        <v>114</v>
      </c>
      <c r="B18" s="87">
        <v>20.62</v>
      </c>
      <c r="C18" s="85">
        <v>5.5</v>
      </c>
      <c r="D18" s="85">
        <v>2</v>
      </c>
      <c r="E18" s="105"/>
    </row>
    <row r="19" spans="1:5" ht="15.75">
      <c r="A19" s="8" t="s">
        <v>115</v>
      </c>
      <c r="B19" s="87">
        <v>7.89</v>
      </c>
      <c r="C19" s="85">
        <v>2.75</v>
      </c>
      <c r="D19" s="85">
        <v>0</v>
      </c>
      <c r="E19" s="105"/>
    </row>
    <row r="20" spans="1:5" ht="15.75">
      <c r="A20" s="8" t="s">
        <v>238</v>
      </c>
      <c r="B20" s="87">
        <v>6.14</v>
      </c>
      <c r="C20" s="85">
        <v>3</v>
      </c>
      <c r="D20" s="85">
        <v>1</v>
      </c>
      <c r="E20" s="105"/>
    </row>
    <row r="21" spans="1:5" ht="15.75">
      <c r="A21" s="8" t="s">
        <v>239</v>
      </c>
      <c r="B21" s="88">
        <f>SUM(B17:B20)</f>
        <v>56.93000000000001</v>
      </c>
      <c r="C21" s="88">
        <f>SUM(C17:C20)</f>
        <v>15.25</v>
      </c>
      <c r="D21" s="86">
        <f>SUM(D17:D20)</f>
        <v>5</v>
      </c>
      <c r="E21" s="105"/>
    </row>
    <row r="22" ht="15.75" customHeight="1"/>
    <row r="23" ht="12.75" customHeight="1"/>
  </sheetData>
  <sheetProtection/>
  <mergeCells count="2"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5.7109375" style="0" customWidth="1"/>
    <col min="4" max="4" width="19.421875" style="0" customWidth="1"/>
    <col min="5" max="5" width="20.140625" style="0" customWidth="1"/>
    <col min="6" max="6" width="12.57421875" style="0" customWidth="1"/>
    <col min="9" max="9" width="13.57421875" style="0" customWidth="1"/>
  </cols>
  <sheetData>
    <row r="1" spans="1:11" ht="12.75">
      <c r="A1" s="53" t="s">
        <v>447</v>
      </c>
      <c r="B1" s="53"/>
      <c r="C1" s="53"/>
      <c r="D1" s="53"/>
      <c r="E1" s="53"/>
      <c r="F1" s="53"/>
      <c r="G1" s="53"/>
      <c r="H1" s="53"/>
      <c r="I1" s="53"/>
      <c r="J1" s="53"/>
      <c r="K1" s="35"/>
    </row>
    <row r="2" spans="1:11" ht="12.75">
      <c r="A2" s="53" t="s">
        <v>448</v>
      </c>
      <c r="B2" s="53"/>
      <c r="C2" s="53"/>
      <c r="D2" s="53"/>
      <c r="E2" s="53"/>
      <c r="F2" s="53"/>
      <c r="G2" s="53"/>
      <c r="H2" s="53"/>
      <c r="I2" s="53"/>
      <c r="J2" s="53"/>
      <c r="K2" s="35"/>
    </row>
    <row r="3" spans="1:11" ht="12.75">
      <c r="A3" s="53" t="s">
        <v>451</v>
      </c>
      <c r="B3" s="47"/>
      <c r="C3" s="47"/>
      <c r="D3" s="47"/>
      <c r="E3" s="47"/>
      <c r="F3" s="47"/>
      <c r="G3" s="47"/>
      <c r="H3" s="47"/>
      <c r="I3" s="47"/>
      <c r="J3" s="47"/>
      <c r="K3" s="35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35"/>
    </row>
    <row r="5" spans="1:9" ht="15.75">
      <c r="A5" s="149" t="s">
        <v>240</v>
      </c>
      <c r="B5" s="149"/>
      <c r="C5" s="149"/>
      <c r="D5" s="149"/>
      <c r="E5" s="149"/>
      <c r="F5" s="149"/>
      <c r="G5" s="149"/>
      <c r="H5" s="149"/>
      <c r="I5" s="149"/>
    </row>
    <row r="6" spans="2:5" ht="31.5">
      <c r="B6" s="62" t="s">
        <v>241</v>
      </c>
      <c r="C6" s="62" t="s">
        <v>242</v>
      </c>
      <c r="D6" s="62" t="s">
        <v>449</v>
      </c>
      <c r="E6" s="62" t="s">
        <v>450</v>
      </c>
    </row>
    <row r="7" spans="2:5" ht="12.75">
      <c r="B7" s="63">
        <v>1</v>
      </c>
      <c r="C7" s="7" t="s">
        <v>243</v>
      </c>
      <c r="D7" s="78">
        <v>3128.25</v>
      </c>
      <c r="E7" s="5">
        <v>5</v>
      </c>
    </row>
    <row r="8" spans="2:5" ht="12.75">
      <c r="B8" s="63">
        <v>2</v>
      </c>
      <c r="C8" s="7" t="s">
        <v>244</v>
      </c>
      <c r="D8" s="78">
        <v>14230.52</v>
      </c>
      <c r="E8" s="5">
        <v>22</v>
      </c>
    </row>
    <row r="9" spans="2:5" ht="12.75">
      <c r="B9" s="63">
        <v>3</v>
      </c>
      <c r="C9" s="7" t="s">
        <v>245</v>
      </c>
      <c r="D9" s="78">
        <v>39260.99</v>
      </c>
      <c r="E9" s="5">
        <v>66</v>
      </c>
    </row>
    <row r="10" spans="2:5" ht="12.75">
      <c r="B10" s="63">
        <v>4</v>
      </c>
      <c r="C10" s="7" t="s">
        <v>250</v>
      </c>
      <c r="D10" s="78">
        <v>669.3</v>
      </c>
      <c r="E10" s="5">
        <v>1</v>
      </c>
    </row>
    <row r="11" spans="2:5" ht="12.75">
      <c r="B11" s="63">
        <v>5</v>
      </c>
      <c r="C11" s="101" t="s">
        <v>452</v>
      </c>
      <c r="D11" s="102">
        <v>616.92</v>
      </c>
      <c r="E11" s="103">
        <v>1</v>
      </c>
    </row>
    <row r="12" spans="2:5" ht="12.75">
      <c r="B12" s="63">
        <v>6</v>
      </c>
      <c r="C12" s="7" t="s">
        <v>246</v>
      </c>
      <c r="D12" s="78">
        <v>4703.04</v>
      </c>
      <c r="E12" s="5">
        <v>7</v>
      </c>
    </row>
    <row r="13" spans="2:5" ht="12.75">
      <c r="B13" s="63">
        <v>7</v>
      </c>
      <c r="C13" s="7" t="s">
        <v>247</v>
      </c>
      <c r="D13" s="78">
        <v>4446.72</v>
      </c>
      <c r="E13" s="5">
        <v>7</v>
      </c>
    </row>
    <row r="14" spans="2:5" ht="12.75">
      <c r="B14" s="63">
        <v>8</v>
      </c>
      <c r="C14" s="7" t="s">
        <v>248</v>
      </c>
      <c r="D14" s="78">
        <v>616.92</v>
      </c>
      <c r="E14" s="5">
        <v>1</v>
      </c>
    </row>
    <row r="15" spans="2:5" ht="12.75">
      <c r="B15" s="63">
        <v>9</v>
      </c>
      <c r="C15" s="7" t="s">
        <v>249</v>
      </c>
      <c r="D15" s="78">
        <v>2572.44</v>
      </c>
      <c r="E15" s="5">
        <v>4</v>
      </c>
    </row>
    <row r="16" spans="2:5" ht="12.75">
      <c r="B16" s="63">
        <v>10</v>
      </c>
      <c r="C16" s="7" t="s">
        <v>453</v>
      </c>
      <c r="D16" s="78">
        <v>1233.84</v>
      </c>
      <c r="E16" s="5">
        <v>2</v>
      </c>
    </row>
    <row r="17" spans="2:5" ht="12.75">
      <c r="B17" s="63">
        <v>11</v>
      </c>
      <c r="C17" s="7" t="s">
        <v>251</v>
      </c>
      <c r="D17" s="78">
        <v>2735.88</v>
      </c>
      <c r="E17" s="5">
        <v>4</v>
      </c>
    </row>
    <row r="18" spans="2:5" ht="12.75">
      <c r="B18" s="63">
        <v>12</v>
      </c>
      <c r="C18" s="7" t="s">
        <v>252</v>
      </c>
      <c r="D18" s="78">
        <v>3701.52</v>
      </c>
      <c r="E18" s="5">
        <v>6</v>
      </c>
    </row>
    <row r="19" spans="2:5" ht="12.75">
      <c r="B19" s="63">
        <v>13</v>
      </c>
      <c r="C19" s="7" t="s">
        <v>253</v>
      </c>
      <c r="D19" s="78">
        <v>6260.62</v>
      </c>
      <c r="E19" s="5">
        <v>10</v>
      </c>
    </row>
    <row r="20" spans="2:5" ht="12.75">
      <c r="B20" s="63">
        <v>14</v>
      </c>
      <c r="C20" s="7" t="s">
        <v>254</v>
      </c>
      <c r="D20" s="78">
        <v>7124.28</v>
      </c>
      <c r="E20" s="5">
        <v>11</v>
      </c>
    </row>
    <row r="21" spans="2:5" ht="12.75">
      <c r="B21" s="63">
        <v>15</v>
      </c>
      <c r="C21" s="7" t="s">
        <v>255</v>
      </c>
      <c r="D21" s="78">
        <v>3364.44</v>
      </c>
      <c r="E21" s="5">
        <v>5</v>
      </c>
    </row>
    <row r="22" spans="2:5" ht="12.75">
      <c r="B22" s="63">
        <v>16</v>
      </c>
      <c r="C22" s="7" t="s">
        <v>256</v>
      </c>
      <c r="D22" s="78">
        <v>6786.12</v>
      </c>
      <c r="E22" s="5">
        <v>11</v>
      </c>
    </row>
    <row r="23" spans="2:5" ht="12.75">
      <c r="B23" s="63">
        <v>17</v>
      </c>
      <c r="C23" s="7" t="s">
        <v>257</v>
      </c>
      <c r="D23" s="78">
        <v>2537.64</v>
      </c>
      <c r="E23" s="5">
        <v>4</v>
      </c>
    </row>
    <row r="24" spans="2:5" ht="12.75">
      <c r="B24" s="63">
        <v>18</v>
      </c>
      <c r="C24" s="7" t="s">
        <v>258</v>
      </c>
      <c r="D24" s="78">
        <v>3701.52</v>
      </c>
      <c r="E24" s="5">
        <v>6</v>
      </c>
    </row>
    <row r="25" spans="2:5" ht="12.75">
      <c r="B25" s="63">
        <v>19</v>
      </c>
      <c r="C25" s="7" t="s">
        <v>321</v>
      </c>
      <c r="D25" s="78">
        <v>2520.06</v>
      </c>
      <c r="E25" s="5">
        <v>4</v>
      </c>
    </row>
    <row r="26" spans="2:5" ht="12.75">
      <c r="B26" s="63">
        <v>20</v>
      </c>
      <c r="C26" s="7" t="s">
        <v>259</v>
      </c>
      <c r="D26" s="78">
        <v>4726.56</v>
      </c>
      <c r="E26" s="5">
        <v>7</v>
      </c>
    </row>
    <row r="27" spans="2:5" ht="12.75">
      <c r="B27" s="63">
        <v>21</v>
      </c>
      <c r="C27" s="7" t="s">
        <v>260</v>
      </c>
      <c r="D27" s="78">
        <v>7048.38</v>
      </c>
      <c r="E27" s="5">
        <v>11</v>
      </c>
    </row>
    <row r="28" spans="2:5" ht="12.75">
      <c r="B28" s="63">
        <v>22</v>
      </c>
      <c r="C28" s="7" t="s">
        <v>261</v>
      </c>
      <c r="D28" s="78">
        <v>10832.35</v>
      </c>
      <c r="E28" s="5">
        <v>18</v>
      </c>
    </row>
    <row r="29" spans="2:5" ht="12.75">
      <c r="B29" s="63">
        <v>23</v>
      </c>
      <c r="C29" s="7" t="s">
        <v>322</v>
      </c>
      <c r="D29" s="78">
        <v>1439.48</v>
      </c>
      <c r="E29" s="5">
        <v>4</v>
      </c>
    </row>
    <row r="30" spans="2:5" ht="12.75">
      <c r="B30" s="41"/>
      <c r="C30" s="8" t="s">
        <v>262</v>
      </c>
      <c r="D30" s="79">
        <f>SUM(D7:D29)</f>
        <v>134257.79</v>
      </c>
      <c r="E30" s="9">
        <f>SUM(E7:E29)</f>
        <v>217</v>
      </c>
    </row>
  </sheetData>
  <sheetProtection/>
  <mergeCells count="1"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gleszczynska</cp:lastModifiedBy>
  <cp:lastPrinted>2014-07-22T06:44:38Z</cp:lastPrinted>
  <dcterms:created xsi:type="dcterms:W3CDTF">2012-07-12T09:02:37Z</dcterms:created>
  <dcterms:modified xsi:type="dcterms:W3CDTF">2014-09-09T10:57:02Z</dcterms:modified>
  <cp:category/>
  <cp:version/>
  <cp:contentType/>
  <cp:contentStatus/>
</cp:coreProperties>
</file>